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Python\marketing\reading\PriceOptimization\"/>
    </mc:Choice>
  </mc:AlternateContent>
  <xr:revisionPtr revIDLastSave="0" documentId="13_ncr:1_{8446D726-AF98-4CDF-B832-184B20581BF6}" xr6:coauthVersionLast="47" xr6:coauthVersionMax="47" xr10:uidLastSave="{00000000-0000-0000-0000-000000000000}"/>
  <bookViews>
    <workbookView xWindow="-98" yWindow="-98" windowWidth="20715" windowHeight="13276" xr2:uid="{00000000-000D-0000-FFFF-FFFF00000000}"/>
  </bookViews>
  <sheets>
    <sheet name="Basic" sheetId="1" r:id="rId1"/>
    <sheet name="Advanced" sheetId="3" r:id="rId2"/>
    <sheet name="Logit function for probability" sheetId="4" r:id="rId3"/>
  </sheets>
  <definedNames>
    <definedName name="solver_adj" localSheetId="1" hidden="1">Advanced!$N$23:$O$23</definedName>
    <definedName name="solver_adj" localSheetId="0" hidden="1">Basic!$D$28:$D$29</definedName>
    <definedName name="solver_cvg" localSheetId="1" hidden="1">0.0001</definedName>
    <definedName name="solver_cvg" localSheetId="0" hidden="1">0.0001</definedName>
    <definedName name="solver_drv" localSheetId="1" hidden="1">1</definedName>
    <definedName name="solver_drv" localSheetId="0" hidden="1">1</definedName>
    <definedName name="solver_eng" localSheetId="1" hidden="1">1</definedName>
    <definedName name="solver_eng" localSheetId="0" hidden="1">1</definedName>
    <definedName name="solver_est" localSheetId="1" hidden="1">1</definedName>
    <definedName name="solver_est" localSheetId="0" hidden="1">1</definedName>
    <definedName name="solver_itr" localSheetId="1" hidden="1">2147483647</definedName>
    <definedName name="solver_itr" localSheetId="0" hidden="1">2147483647</definedName>
    <definedName name="solver_lhs1" localSheetId="1" hidden="1">Advanced!$N$21:$O$23</definedName>
    <definedName name="solver_lhs1" localSheetId="0" hidden="1">Basic!$D$28:$D$29</definedName>
    <definedName name="solver_lhs2" localSheetId="1" hidden="1">Advanced!$N$21:$O$23</definedName>
    <definedName name="solver_lhs2" localSheetId="0" hidden="1">Basic!$D$28:$D$29</definedName>
    <definedName name="solver_mip" localSheetId="1" hidden="1">2147483647</definedName>
    <definedName name="solver_mip" localSheetId="0" hidden="1">2147483647</definedName>
    <definedName name="solver_mni" localSheetId="1" hidden="1">30</definedName>
    <definedName name="solver_mni" localSheetId="0" hidden="1">30</definedName>
    <definedName name="solver_mrt" localSheetId="1" hidden="1">0.075</definedName>
    <definedName name="solver_mrt" localSheetId="0" hidden="1">0.075</definedName>
    <definedName name="solver_msl" localSheetId="1" hidden="1">1</definedName>
    <definedName name="solver_msl" localSheetId="0" hidden="1">2</definedName>
    <definedName name="solver_neg" localSheetId="1" hidden="1">2</definedName>
    <definedName name="solver_neg" localSheetId="0" hidden="1">2</definedName>
    <definedName name="solver_nod" localSheetId="1" hidden="1">2147483647</definedName>
    <definedName name="solver_nod" localSheetId="0" hidden="1">2147483647</definedName>
    <definedName name="solver_num" localSheetId="1" hidden="1">0</definedName>
    <definedName name="solver_num" localSheetId="0" hidden="1">0</definedName>
    <definedName name="solver_nwt" localSheetId="1" hidden="1">1</definedName>
    <definedName name="solver_nwt" localSheetId="0" hidden="1">1</definedName>
    <definedName name="solver_opt" localSheetId="1" hidden="1">Advanced!$P$23</definedName>
    <definedName name="solver_opt" localSheetId="0" hidden="1">Basic!$D$31</definedName>
    <definedName name="solver_pre" localSheetId="1" hidden="1">0.000001</definedName>
    <definedName name="solver_pre" localSheetId="0" hidden="1">0.000001</definedName>
    <definedName name="solver_rbv" localSheetId="1" hidden="1">2</definedName>
    <definedName name="solver_rbv" localSheetId="0" hidden="1">1</definedName>
    <definedName name="solver_rel1" localSheetId="1" hidden="1">3</definedName>
    <definedName name="solver_rel1" localSheetId="0" hidden="1">1</definedName>
    <definedName name="solver_rel2" localSheetId="1" hidden="1">3</definedName>
    <definedName name="solver_rel2" localSheetId="0" hidden="1">3</definedName>
    <definedName name="solver_rhs1" localSheetId="1" hidden="1">-20</definedName>
    <definedName name="solver_rhs1" localSheetId="0" hidden="1">100</definedName>
    <definedName name="solver_rhs2" localSheetId="1" hidden="1">-20</definedName>
    <definedName name="solver_rhs2" localSheetId="0" hidden="1">-100</definedName>
    <definedName name="solver_rlx" localSheetId="1" hidden="1">2</definedName>
    <definedName name="solver_rlx" localSheetId="0" hidden="1">2</definedName>
    <definedName name="solver_rsd" localSheetId="1" hidden="1">100</definedName>
    <definedName name="solver_rsd" localSheetId="0" hidden="1">0</definedName>
    <definedName name="solver_scl" localSheetId="1" hidden="1">1</definedName>
    <definedName name="solver_scl" localSheetId="0" hidden="1">1</definedName>
    <definedName name="solver_sho" localSheetId="1" hidden="1">2</definedName>
    <definedName name="solver_sho" localSheetId="0" hidden="1">2</definedName>
    <definedName name="solver_ssz" localSheetId="1" hidden="1">100</definedName>
    <definedName name="solver_ssz" localSheetId="0" hidden="1">100</definedName>
    <definedName name="solver_tim" localSheetId="1" hidden="1">2147483647</definedName>
    <definedName name="solver_tim" localSheetId="0" hidden="1">2147483647</definedName>
    <definedName name="solver_tol" localSheetId="1" hidden="1">0.01</definedName>
    <definedName name="solver_tol" localSheetId="0" hidden="1">0.01</definedName>
    <definedName name="solver_typ" localSheetId="1" hidden="1">2</definedName>
    <definedName name="solver_typ" localSheetId="0" hidden="1">2</definedName>
    <definedName name="solver_val" localSheetId="1" hidden="1">0</definedName>
    <definedName name="solver_val" localSheetId="0" hidden="1">0</definedName>
    <definedName name="solver_ver" localSheetId="1" hidden="1">3</definedName>
    <definedName name="solver_ver" localSheetId="0"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 i="3" l="1"/>
  <c r="G3" i="3"/>
  <c r="N13" i="3" s="1"/>
  <c r="M16" i="3"/>
  <c r="M21" i="3" s="1"/>
  <c r="N66" i="3" s="1"/>
  <c r="M17" i="3"/>
  <c r="M22" i="3" s="1"/>
  <c r="N67" i="3" s="1"/>
  <c r="M18" i="3"/>
  <c r="M23" i="3" s="1"/>
  <c r="N68" i="3" s="1"/>
  <c r="G4" i="3"/>
  <c r="H4" i="3"/>
  <c r="I4" i="3"/>
  <c r="J4" i="3"/>
  <c r="K4" i="3"/>
  <c r="G5" i="3"/>
  <c r="H5" i="3"/>
  <c r="I5" i="3"/>
  <c r="J5" i="3"/>
  <c r="K5" i="3"/>
  <c r="G6" i="3"/>
  <c r="H6" i="3"/>
  <c r="I6" i="3"/>
  <c r="J6" i="3"/>
  <c r="K6" i="3"/>
  <c r="G7" i="3"/>
  <c r="H7" i="3"/>
  <c r="I7" i="3"/>
  <c r="J7" i="3"/>
  <c r="K7" i="3"/>
  <c r="G8" i="3"/>
  <c r="H8" i="3"/>
  <c r="I8" i="3"/>
  <c r="J8" i="3"/>
  <c r="K8" i="3"/>
  <c r="G9" i="3"/>
  <c r="H9" i="3"/>
  <c r="I9" i="3"/>
  <c r="J9" i="3"/>
  <c r="K9" i="3"/>
  <c r="G10" i="3"/>
  <c r="H10" i="3"/>
  <c r="I10" i="3"/>
  <c r="J10" i="3"/>
  <c r="K10" i="3"/>
  <c r="G11" i="3"/>
  <c r="H11" i="3"/>
  <c r="I11" i="3"/>
  <c r="J11" i="3"/>
  <c r="K11" i="3"/>
  <c r="G12" i="3"/>
  <c r="H12" i="3"/>
  <c r="I12" i="3"/>
  <c r="J12" i="3"/>
  <c r="K12" i="3"/>
  <c r="G13" i="3"/>
  <c r="H13" i="3"/>
  <c r="I13" i="3"/>
  <c r="J13" i="3"/>
  <c r="K13" i="3"/>
  <c r="G14" i="3"/>
  <c r="H14" i="3"/>
  <c r="I14" i="3"/>
  <c r="J14" i="3"/>
  <c r="K14" i="3"/>
  <c r="G15" i="3"/>
  <c r="H15" i="3"/>
  <c r="I15" i="3"/>
  <c r="J15" i="3"/>
  <c r="K15" i="3"/>
  <c r="G16" i="3"/>
  <c r="H16" i="3"/>
  <c r="I16" i="3"/>
  <c r="J16" i="3"/>
  <c r="K16" i="3"/>
  <c r="G17" i="3"/>
  <c r="H17" i="3"/>
  <c r="I17" i="3"/>
  <c r="J17" i="3"/>
  <c r="K17" i="3"/>
  <c r="G18" i="3"/>
  <c r="H18" i="3"/>
  <c r="I18" i="3"/>
  <c r="J18" i="3"/>
  <c r="K18" i="3"/>
  <c r="G19" i="3"/>
  <c r="H19" i="3"/>
  <c r="I19" i="3"/>
  <c r="J19" i="3"/>
  <c r="K19" i="3"/>
  <c r="G20" i="3"/>
  <c r="H20" i="3"/>
  <c r="I20" i="3"/>
  <c r="J20" i="3"/>
  <c r="K20" i="3"/>
  <c r="G21" i="3"/>
  <c r="H21" i="3"/>
  <c r="I21" i="3"/>
  <c r="J21" i="3"/>
  <c r="K21" i="3"/>
  <c r="G22" i="3"/>
  <c r="H22" i="3"/>
  <c r="I22" i="3"/>
  <c r="J22" i="3"/>
  <c r="K22" i="3"/>
  <c r="G23" i="3"/>
  <c r="H23" i="3"/>
  <c r="I23" i="3"/>
  <c r="J23" i="3"/>
  <c r="K23" i="3"/>
  <c r="G24" i="3"/>
  <c r="H24" i="3"/>
  <c r="I24" i="3"/>
  <c r="J24" i="3"/>
  <c r="K24" i="3"/>
  <c r="G25" i="3"/>
  <c r="H25" i="3"/>
  <c r="I25" i="3"/>
  <c r="J25" i="3"/>
  <c r="K25" i="3"/>
  <c r="G26" i="3"/>
  <c r="H26" i="3"/>
  <c r="I26" i="3"/>
  <c r="J26" i="3"/>
  <c r="K26" i="3"/>
  <c r="G27" i="3"/>
  <c r="H27" i="3"/>
  <c r="I27" i="3"/>
  <c r="J27" i="3"/>
  <c r="K27" i="3"/>
  <c r="G28" i="3"/>
  <c r="H28" i="3"/>
  <c r="I28" i="3"/>
  <c r="J28" i="3"/>
  <c r="K28" i="3"/>
  <c r="G29" i="3"/>
  <c r="H29" i="3"/>
  <c r="I29" i="3"/>
  <c r="J29" i="3"/>
  <c r="K29" i="3"/>
  <c r="G30" i="3"/>
  <c r="H30" i="3"/>
  <c r="I30" i="3"/>
  <c r="J30" i="3"/>
  <c r="K30" i="3"/>
  <c r="G31" i="3"/>
  <c r="H31" i="3"/>
  <c r="I31" i="3"/>
  <c r="J31" i="3"/>
  <c r="K31" i="3"/>
  <c r="G32" i="3"/>
  <c r="H32" i="3"/>
  <c r="I32" i="3"/>
  <c r="J32" i="3"/>
  <c r="K32" i="3"/>
  <c r="G33" i="3"/>
  <c r="H33" i="3"/>
  <c r="I33" i="3"/>
  <c r="J33" i="3"/>
  <c r="K33" i="3"/>
  <c r="G34" i="3"/>
  <c r="H34" i="3"/>
  <c r="I34" i="3"/>
  <c r="J34" i="3"/>
  <c r="K34" i="3"/>
  <c r="G35" i="3"/>
  <c r="H35" i="3"/>
  <c r="I35" i="3"/>
  <c r="J35" i="3"/>
  <c r="K35" i="3"/>
  <c r="G36" i="3"/>
  <c r="H36" i="3"/>
  <c r="I36" i="3"/>
  <c r="J36" i="3"/>
  <c r="K36" i="3"/>
  <c r="G37" i="3"/>
  <c r="H37" i="3"/>
  <c r="I37" i="3"/>
  <c r="J37" i="3"/>
  <c r="K37" i="3"/>
  <c r="G38" i="3"/>
  <c r="H38" i="3"/>
  <c r="I38" i="3"/>
  <c r="J38" i="3"/>
  <c r="K38" i="3"/>
  <c r="G39" i="3"/>
  <c r="H39" i="3"/>
  <c r="I39" i="3"/>
  <c r="J39" i="3"/>
  <c r="K39" i="3"/>
  <c r="G40" i="3"/>
  <c r="H40" i="3"/>
  <c r="I40" i="3"/>
  <c r="J40" i="3"/>
  <c r="K40" i="3"/>
  <c r="G41" i="3"/>
  <c r="H41" i="3"/>
  <c r="I41" i="3"/>
  <c r="J41" i="3"/>
  <c r="K41" i="3"/>
  <c r="G42" i="3"/>
  <c r="H42" i="3"/>
  <c r="I42" i="3"/>
  <c r="J42" i="3"/>
  <c r="K42" i="3"/>
  <c r="G43" i="3"/>
  <c r="H43" i="3"/>
  <c r="I43" i="3"/>
  <c r="J43" i="3"/>
  <c r="K43" i="3"/>
  <c r="G44" i="3"/>
  <c r="H44" i="3"/>
  <c r="I44" i="3"/>
  <c r="J44" i="3"/>
  <c r="K44" i="3"/>
  <c r="G45" i="3"/>
  <c r="H45" i="3"/>
  <c r="I45" i="3"/>
  <c r="J45" i="3"/>
  <c r="K45" i="3"/>
  <c r="G46" i="3"/>
  <c r="H46" i="3"/>
  <c r="I46" i="3"/>
  <c r="J46" i="3"/>
  <c r="K46" i="3"/>
  <c r="G47" i="3"/>
  <c r="H47" i="3"/>
  <c r="I47" i="3"/>
  <c r="J47" i="3"/>
  <c r="K47" i="3"/>
  <c r="G48" i="3"/>
  <c r="H48" i="3"/>
  <c r="I48" i="3"/>
  <c r="J48" i="3"/>
  <c r="K48" i="3"/>
  <c r="G49" i="3"/>
  <c r="H49" i="3"/>
  <c r="I49" i="3"/>
  <c r="J49" i="3"/>
  <c r="K49" i="3"/>
  <c r="G50" i="3"/>
  <c r="H50" i="3"/>
  <c r="I50" i="3"/>
  <c r="J50" i="3"/>
  <c r="K50" i="3"/>
  <c r="G51" i="3"/>
  <c r="H51" i="3"/>
  <c r="I51" i="3"/>
  <c r="J51" i="3"/>
  <c r="K51" i="3"/>
  <c r="G52" i="3"/>
  <c r="H52" i="3"/>
  <c r="I52" i="3"/>
  <c r="J52" i="3"/>
  <c r="K52" i="3"/>
  <c r="G53" i="3"/>
  <c r="H53" i="3"/>
  <c r="I53" i="3"/>
  <c r="J53" i="3"/>
  <c r="K53" i="3"/>
  <c r="G54" i="3"/>
  <c r="H54" i="3"/>
  <c r="I54" i="3"/>
  <c r="J54" i="3"/>
  <c r="K54" i="3"/>
  <c r="G55" i="3"/>
  <c r="H55" i="3"/>
  <c r="I55" i="3"/>
  <c r="J55" i="3"/>
  <c r="K55" i="3"/>
  <c r="G56" i="3"/>
  <c r="H56" i="3"/>
  <c r="I56" i="3"/>
  <c r="J56" i="3"/>
  <c r="K56" i="3"/>
  <c r="G57" i="3"/>
  <c r="H57" i="3"/>
  <c r="I57" i="3"/>
  <c r="J57" i="3"/>
  <c r="K57" i="3"/>
  <c r="G58" i="3"/>
  <c r="H58" i="3"/>
  <c r="I58" i="3"/>
  <c r="J58" i="3"/>
  <c r="K58" i="3"/>
  <c r="G59" i="3"/>
  <c r="H59" i="3"/>
  <c r="I59" i="3"/>
  <c r="J59" i="3"/>
  <c r="K59" i="3"/>
  <c r="G60" i="3"/>
  <c r="H60" i="3"/>
  <c r="I60" i="3"/>
  <c r="J60" i="3"/>
  <c r="K60" i="3"/>
  <c r="G61" i="3"/>
  <c r="H61" i="3"/>
  <c r="I61" i="3"/>
  <c r="J61" i="3"/>
  <c r="K61" i="3"/>
  <c r="G62" i="3"/>
  <c r="H62" i="3"/>
  <c r="I62" i="3"/>
  <c r="J62" i="3"/>
  <c r="K62" i="3"/>
  <c r="G63" i="3"/>
  <c r="H63" i="3"/>
  <c r="I63" i="3"/>
  <c r="J63" i="3"/>
  <c r="K63" i="3"/>
  <c r="G64" i="3"/>
  <c r="H64" i="3"/>
  <c r="I64" i="3"/>
  <c r="J64" i="3"/>
  <c r="K64" i="3"/>
  <c r="G65" i="3"/>
  <c r="H65" i="3"/>
  <c r="I65" i="3"/>
  <c r="J65" i="3"/>
  <c r="K65" i="3"/>
  <c r="G66" i="3"/>
  <c r="H66" i="3"/>
  <c r="I66" i="3"/>
  <c r="J66" i="3"/>
  <c r="K66" i="3"/>
  <c r="G67" i="3"/>
  <c r="H67" i="3"/>
  <c r="I67" i="3"/>
  <c r="J67" i="3"/>
  <c r="K67" i="3"/>
  <c r="G68" i="3"/>
  <c r="H68" i="3"/>
  <c r="I68" i="3"/>
  <c r="J68" i="3"/>
  <c r="K68" i="3"/>
  <c r="G69" i="3"/>
  <c r="H69" i="3"/>
  <c r="I69" i="3"/>
  <c r="J69" i="3"/>
  <c r="K69" i="3"/>
  <c r="G70" i="3"/>
  <c r="H70" i="3"/>
  <c r="I70" i="3"/>
  <c r="J70" i="3"/>
  <c r="K70" i="3"/>
  <c r="G71" i="3"/>
  <c r="H71" i="3"/>
  <c r="I71" i="3"/>
  <c r="J71" i="3"/>
  <c r="K71" i="3"/>
  <c r="G72" i="3"/>
  <c r="H72" i="3"/>
  <c r="I72" i="3"/>
  <c r="J72" i="3"/>
  <c r="K72" i="3"/>
  <c r="G73" i="3"/>
  <c r="H73" i="3"/>
  <c r="I73" i="3"/>
  <c r="J73" i="3"/>
  <c r="K73" i="3"/>
  <c r="G74" i="3"/>
  <c r="H74" i="3"/>
  <c r="I74" i="3"/>
  <c r="J74" i="3"/>
  <c r="K74" i="3"/>
  <c r="G75" i="3"/>
  <c r="H75" i="3"/>
  <c r="I75" i="3"/>
  <c r="J75" i="3"/>
  <c r="K75" i="3"/>
  <c r="G76" i="3"/>
  <c r="H76" i="3"/>
  <c r="I76" i="3"/>
  <c r="J76" i="3"/>
  <c r="K76" i="3"/>
  <c r="G77" i="3"/>
  <c r="H77" i="3"/>
  <c r="I77" i="3"/>
  <c r="J77" i="3"/>
  <c r="K77" i="3"/>
  <c r="G78" i="3"/>
  <c r="H78" i="3"/>
  <c r="I78" i="3"/>
  <c r="J78" i="3"/>
  <c r="K78" i="3"/>
  <c r="G79" i="3"/>
  <c r="H79" i="3"/>
  <c r="I79" i="3"/>
  <c r="J79" i="3"/>
  <c r="K79" i="3"/>
  <c r="G80" i="3"/>
  <c r="H80" i="3"/>
  <c r="I80" i="3"/>
  <c r="J80" i="3"/>
  <c r="K80" i="3"/>
  <c r="G81" i="3"/>
  <c r="H81" i="3"/>
  <c r="I81" i="3"/>
  <c r="J81" i="3"/>
  <c r="K81" i="3"/>
  <c r="G82" i="3"/>
  <c r="H82" i="3"/>
  <c r="I82" i="3"/>
  <c r="J82" i="3"/>
  <c r="K82" i="3"/>
  <c r="G83" i="3"/>
  <c r="H83" i="3"/>
  <c r="I83" i="3"/>
  <c r="J83" i="3"/>
  <c r="K83" i="3"/>
  <c r="G84" i="3"/>
  <c r="H84" i="3"/>
  <c r="I84" i="3"/>
  <c r="J84" i="3"/>
  <c r="K84" i="3"/>
  <c r="G85" i="3"/>
  <c r="H85" i="3"/>
  <c r="I85" i="3"/>
  <c r="J85" i="3"/>
  <c r="K85" i="3"/>
  <c r="G86" i="3"/>
  <c r="H86" i="3"/>
  <c r="I86" i="3"/>
  <c r="J86" i="3"/>
  <c r="K86" i="3"/>
  <c r="G87" i="3"/>
  <c r="H87" i="3"/>
  <c r="I87" i="3"/>
  <c r="J87" i="3"/>
  <c r="K87" i="3"/>
  <c r="G88" i="3"/>
  <c r="H88" i="3"/>
  <c r="I88" i="3"/>
  <c r="J88" i="3"/>
  <c r="K88" i="3"/>
  <c r="G89" i="3"/>
  <c r="H89" i="3"/>
  <c r="I89" i="3"/>
  <c r="J89" i="3"/>
  <c r="K89" i="3"/>
  <c r="G90" i="3"/>
  <c r="H90" i="3"/>
  <c r="I90" i="3"/>
  <c r="J90" i="3"/>
  <c r="K90" i="3"/>
  <c r="G91" i="3"/>
  <c r="H91" i="3"/>
  <c r="I91" i="3"/>
  <c r="J91" i="3"/>
  <c r="K91" i="3"/>
  <c r="G92" i="3"/>
  <c r="H92" i="3"/>
  <c r="I92" i="3"/>
  <c r="J92" i="3"/>
  <c r="K92" i="3"/>
  <c r="G93" i="3"/>
  <c r="H93" i="3"/>
  <c r="I93" i="3"/>
  <c r="J93" i="3"/>
  <c r="K93" i="3"/>
  <c r="G94" i="3"/>
  <c r="H94" i="3"/>
  <c r="I94" i="3"/>
  <c r="J94" i="3"/>
  <c r="K94" i="3"/>
  <c r="G95" i="3"/>
  <c r="H95" i="3"/>
  <c r="I95" i="3"/>
  <c r="J95" i="3"/>
  <c r="K95" i="3"/>
  <c r="G96" i="3"/>
  <c r="H96" i="3"/>
  <c r="I96" i="3"/>
  <c r="J96" i="3"/>
  <c r="K96" i="3"/>
  <c r="G97" i="3"/>
  <c r="H97" i="3"/>
  <c r="I97" i="3"/>
  <c r="J97" i="3"/>
  <c r="K97" i="3"/>
  <c r="G98" i="3"/>
  <c r="H98" i="3"/>
  <c r="I98" i="3"/>
  <c r="J98" i="3"/>
  <c r="K98" i="3"/>
  <c r="G99" i="3"/>
  <c r="H99" i="3"/>
  <c r="I99" i="3"/>
  <c r="J99" i="3"/>
  <c r="K99" i="3"/>
  <c r="G100" i="3"/>
  <c r="H100" i="3"/>
  <c r="I100" i="3"/>
  <c r="J100" i="3"/>
  <c r="K100" i="3"/>
  <c r="G101" i="3"/>
  <c r="H101" i="3"/>
  <c r="I101" i="3"/>
  <c r="J101" i="3"/>
  <c r="K101" i="3"/>
  <c r="G102" i="3"/>
  <c r="H102" i="3"/>
  <c r="I102" i="3"/>
  <c r="J102" i="3"/>
  <c r="K102" i="3"/>
  <c r="G103" i="3"/>
  <c r="H103" i="3"/>
  <c r="I103" i="3"/>
  <c r="J103" i="3"/>
  <c r="K103" i="3"/>
  <c r="G104" i="3"/>
  <c r="H104" i="3"/>
  <c r="I104" i="3"/>
  <c r="J104" i="3"/>
  <c r="K104" i="3"/>
  <c r="G105" i="3"/>
  <c r="H105" i="3"/>
  <c r="I105" i="3"/>
  <c r="J105" i="3"/>
  <c r="K105" i="3"/>
  <c r="G106" i="3"/>
  <c r="H106" i="3"/>
  <c r="I106" i="3"/>
  <c r="J106" i="3"/>
  <c r="K106" i="3"/>
  <c r="G107" i="3"/>
  <c r="H107" i="3"/>
  <c r="I107" i="3"/>
  <c r="J107" i="3"/>
  <c r="K107" i="3"/>
  <c r="G108" i="3"/>
  <c r="H108" i="3"/>
  <c r="I108" i="3"/>
  <c r="J108" i="3"/>
  <c r="K108" i="3"/>
  <c r="G109" i="3"/>
  <c r="H109" i="3"/>
  <c r="I109" i="3"/>
  <c r="J109" i="3"/>
  <c r="K109" i="3"/>
  <c r="G110" i="3"/>
  <c r="H110" i="3"/>
  <c r="I110" i="3"/>
  <c r="J110" i="3"/>
  <c r="K110" i="3"/>
  <c r="G111" i="3"/>
  <c r="H111" i="3"/>
  <c r="I111" i="3"/>
  <c r="J111" i="3"/>
  <c r="K111" i="3"/>
  <c r="G112" i="3"/>
  <c r="H112" i="3"/>
  <c r="I112" i="3"/>
  <c r="J112" i="3"/>
  <c r="K112" i="3"/>
  <c r="G113" i="3"/>
  <c r="H113" i="3"/>
  <c r="I113" i="3"/>
  <c r="J113" i="3"/>
  <c r="K113" i="3"/>
  <c r="G114" i="3"/>
  <c r="H114" i="3"/>
  <c r="I114" i="3"/>
  <c r="J114" i="3"/>
  <c r="K114" i="3"/>
  <c r="G115" i="3"/>
  <c r="H115" i="3"/>
  <c r="I115" i="3"/>
  <c r="J115" i="3"/>
  <c r="K115" i="3"/>
  <c r="G116" i="3"/>
  <c r="H116" i="3"/>
  <c r="I116" i="3"/>
  <c r="J116" i="3"/>
  <c r="K116" i="3"/>
  <c r="G117" i="3"/>
  <c r="H117" i="3"/>
  <c r="I117" i="3"/>
  <c r="J117" i="3"/>
  <c r="K117" i="3"/>
  <c r="G118" i="3"/>
  <c r="H118" i="3"/>
  <c r="I118" i="3"/>
  <c r="J118" i="3"/>
  <c r="K118" i="3"/>
  <c r="G119" i="3"/>
  <c r="H119" i="3"/>
  <c r="I119" i="3"/>
  <c r="J119" i="3"/>
  <c r="K119" i="3"/>
  <c r="G120" i="3"/>
  <c r="H120" i="3"/>
  <c r="I120" i="3"/>
  <c r="J120" i="3"/>
  <c r="K120" i="3"/>
  <c r="G121" i="3"/>
  <c r="H121" i="3"/>
  <c r="I121" i="3"/>
  <c r="J121" i="3"/>
  <c r="K121" i="3"/>
  <c r="G122" i="3"/>
  <c r="H122" i="3"/>
  <c r="I122" i="3"/>
  <c r="J122" i="3"/>
  <c r="K122" i="3"/>
  <c r="G123" i="3"/>
  <c r="H123" i="3"/>
  <c r="I123" i="3"/>
  <c r="J123" i="3"/>
  <c r="K123" i="3"/>
  <c r="G124" i="3"/>
  <c r="H124" i="3"/>
  <c r="I124" i="3"/>
  <c r="J124" i="3"/>
  <c r="K124" i="3"/>
  <c r="G125" i="3"/>
  <c r="H125" i="3"/>
  <c r="I125" i="3"/>
  <c r="J125" i="3"/>
  <c r="K125" i="3"/>
  <c r="G126" i="3"/>
  <c r="H126" i="3"/>
  <c r="I126" i="3"/>
  <c r="J126" i="3"/>
  <c r="K126" i="3"/>
  <c r="G127" i="3"/>
  <c r="H127" i="3"/>
  <c r="I127" i="3"/>
  <c r="J127" i="3"/>
  <c r="K127" i="3"/>
  <c r="G128" i="3"/>
  <c r="H128" i="3"/>
  <c r="I128" i="3"/>
  <c r="J128" i="3"/>
  <c r="K128" i="3"/>
  <c r="G129" i="3"/>
  <c r="H129" i="3"/>
  <c r="I129" i="3"/>
  <c r="J129" i="3"/>
  <c r="K129" i="3"/>
  <c r="G130" i="3"/>
  <c r="H130" i="3"/>
  <c r="I130" i="3"/>
  <c r="J130" i="3"/>
  <c r="K130" i="3"/>
  <c r="G131" i="3"/>
  <c r="H131" i="3"/>
  <c r="I131" i="3"/>
  <c r="J131" i="3"/>
  <c r="K131" i="3"/>
  <c r="G132" i="3"/>
  <c r="H132" i="3"/>
  <c r="I132" i="3"/>
  <c r="J132" i="3"/>
  <c r="K132" i="3"/>
  <c r="G133" i="3"/>
  <c r="H133" i="3"/>
  <c r="I133" i="3"/>
  <c r="J133" i="3"/>
  <c r="K133" i="3"/>
  <c r="G134" i="3"/>
  <c r="H134" i="3"/>
  <c r="I134" i="3"/>
  <c r="J134" i="3"/>
  <c r="K134" i="3"/>
  <c r="G135" i="3"/>
  <c r="H135" i="3"/>
  <c r="I135" i="3"/>
  <c r="J135" i="3"/>
  <c r="K135" i="3"/>
  <c r="G136" i="3"/>
  <c r="H136" i="3"/>
  <c r="I136" i="3"/>
  <c r="J136" i="3"/>
  <c r="K136" i="3"/>
  <c r="G137" i="3"/>
  <c r="H137" i="3"/>
  <c r="I137" i="3"/>
  <c r="J137" i="3"/>
  <c r="K137" i="3"/>
  <c r="G138" i="3"/>
  <c r="H138" i="3"/>
  <c r="I138" i="3"/>
  <c r="J138" i="3"/>
  <c r="K138" i="3"/>
  <c r="G139" i="3"/>
  <c r="H139" i="3"/>
  <c r="I139" i="3"/>
  <c r="J139" i="3"/>
  <c r="K139" i="3"/>
  <c r="G140" i="3"/>
  <c r="H140" i="3"/>
  <c r="I140" i="3"/>
  <c r="J140" i="3"/>
  <c r="K140" i="3"/>
  <c r="G141" i="3"/>
  <c r="H141" i="3"/>
  <c r="I141" i="3"/>
  <c r="J141" i="3"/>
  <c r="K141" i="3"/>
  <c r="G142" i="3"/>
  <c r="H142" i="3"/>
  <c r="I142" i="3"/>
  <c r="J142" i="3"/>
  <c r="K142" i="3"/>
  <c r="G143" i="3"/>
  <c r="H143" i="3"/>
  <c r="I143" i="3"/>
  <c r="J143" i="3"/>
  <c r="K143" i="3"/>
  <c r="G144" i="3"/>
  <c r="H144" i="3"/>
  <c r="I144" i="3"/>
  <c r="J144" i="3"/>
  <c r="K144" i="3"/>
  <c r="G145" i="3"/>
  <c r="H145" i="3"/>
  <c r="I145" i="3"/>
  <c r="J145" i="3"/>
  <c r="K145" i="3"/>
  <c r="G146" i="3"/>
  <c r="H146" i="3"/>
  <c r="I146" i="3"/>
  <c r="J146" i="3"/>
  <c r="K146" i="3"/>
  <c r="G147" i="3"/>
  <c r="H147" i="3"/>
  <c r="I147" i="3"/>
  <c r="J147" i="3"/>
  <c r="K147" i="3"/>
  <c r="G148" i="3"/>
  <c r="H148" i="3"/>
  <c r="I148" i="3"/>
  <c r="J148" i="3"/>
  <c r="K148" i="3"/>
  <c r="G149" i="3"/>
  <c r="H149" i="3"/>
  <c r="I149" i="3"/>
  <c r="J149" i="3"/>
  <c r="K149" i="3"/>
  <c r="G150" i="3"/>
  <c r="H150" i="3"/>
  <c r="I150" i="3"/>
  <c r="J150" i="3"/>
  <c r="K150" i="3"/>
  <c r="G151" i="3"/>
  <c r="H151" i="3"/>
  <c r="I151" i="3"/>
  <c r="J151" i="3"/>
  <c r="K151" i="3"/>
  <c r="G152" i="3"/>
  <c r="H152" i="3"/>
  <c r="I152" i="3"/>
  <c r="J152" i="3"/>
  <c r="K152" i="3"/>
  <c r="G153" i="3"/>
  <c r="H153" i="3"/>
  <c r="I153" i="3"/>
  <c r="J153" i="3"/>
  <c r="K153" i="3"/>
  <c r="G154" i="3"/>
  <c r="H154" i="3"/>
  <c r="I154" i="3"/>
  <c r="J154" i="3"/>
  <c r="K154" i="3"/>
  <c r="G155" i="3"/>
  <c r="H155" i="3"/>
  <c r="I155" i="3"/>
  <c r="J155" i="3"/>
  <c r="K155" i="3"/>
  <c r="G156" i="3"/>
  <c r="H156" i="3"/>
  <c r="I156" i="3"/>
  <c r="J156" i="3"/>
  <c r="K156" i="3"/>
  <c r="G157" i="3"/>
  <c r="H157" i="3"/>
  <c r="I157" i="3"/>
  <c r="J157" i="3"/>
  <c r="K157" i="3"/>
  <c r="G158" i="3"/>
  <c r="H158" i="3"/>
  <c r="I158" i="3"/>
  <c r="J158" i="3"/>
  <c r="K158" i="3"/>
  <c r="G159" i="3"/>
  <c r="H159" i="3"/>
  <c r="I159" i="3"/>
  <c r="J159" i="3"/>
  <c r="K159" i="3"/>
  <c r="G160" i="3"/>
  <c r="H160" i="3"/>
  <c r="I160" i="3"/>
  <c r="J160" i="3"/>
  <c r="K160" i="3"/>
  <c r="G161" i="3"/>
  <c r="H161" i="3"/>
  <c r="I161" i="3"/>
  <c r="J161" i="3"/>
  <c r="K161" i="3"/>
  <c r="G162" i="3"/>
  <c r="H162" i="3"/>
  <c r="I162" i="3"/>
  <c r="J162" i="3"/>
  <c r="K162" i="3"/>
  <c r="G163" i="3"/>
  <c r="H163" i="3"/>
  <c r="I163" i="3"/>
  <c r="J163" i="3"/>
  <c r="K163" i="3"/>
  <c r="G164" i="3"/>
  <c r="H164" i="3"/>
  <c r="I164" i="3"/>
  <c r="J164" i="3"/>
  <c r="K164" i="3"/>
  <c r="G165" i="3"/>
  <c r="H165" i="3"/>
  <c r="I165" i="3"/>
  <c r="J165" i="3"/>
  <c r="K165" i="3"/>
  <c r="G166" i="3"/>
  <c r="H166" i="3"/>
  <c r="I166" i="3"/>
  <c r="J166" i="3"/>
  <c r="K166" i="3"/>
  <c r="G167" i="3"/>
  <c r="H167" i="3"/>
  <c r="I167" i="3"/>
  <c r="J167" i="3"/>
  <c r="K167" i="3"/>
  <c r="G168" i="3"/>
  <c r="H168" i="3"/>
  <c r="I168" i="3"/>
  <c r="J168" i="3"/>
  <c r="K168" i="3"/>
  <c r="G169" i="3"/>
  <c r="H169" i="3"/>
  <c r="I169" i="3"/>
  <c r="J169" i="3"/>
  <c r="K169" i="3"/>
  <c r="G170" i="3"/>
  <c r="H170" i="3"/>
  <c r="I170" i="3"/>
  <c r="J170" i="3"/>
  <c r="K170" i="3"/>
  <c r="G171" i="3"/>
  <c r="H171" i="3"/>
  <c r="I171" i="3"/>
  <c r="J171" i="3"/>
  <c r="K171" i="3"/>
  <c r="G172" i="3"/>
  <c r="H172" i="3"/>
  <c r="I172" i="3"/>
  <c r="J172" i="3"/>
  <c r="K172" i="3"/>
  <c r="G173" i="3"/>
  <c r="H173" i="3"/>
  <c r="I173" i="3"/>
  <c r="J173" i="3"/>
  <c r="K173" i="3"/>
  <c r="G174" i="3"/>
  <c r="H174" i="3"/>
  <c r="I174" i="3"/>
  <c r="J174" i="3"/>
  <c r="K174" i="3"/>
  <c r="G175" i="3"/>
  <c r="H175" i="3"/>
  <c r="I175" i="3"/>
  <c r="J175" i="3"/>
  <c r="K175" i="3"/>
  <c r="G176" i="3"/>
  <c r="H176" i="3"/>
  <c r="I176" i="3"/>
  <c r="J176" i="3"/>
  <c r="K176" i="3"/>
  <c r="G177" i="3"/>
  <c r="H177" i="3"/>
  <c r="I177" i="3"/>
  <c r="J177" i="3"/>
  <c r="K177" i="3"/>
  <c r="G178" i="3"/>
  <c r="H178" i="3"/>
  <c r="I178" i="3"/>
  <c r="J178" i="3"/>
  <c r="K178" i="3"/>
  <c r="G179" i="3"/>
  <c r="H179" i="3"/>
  <c r="I179" i="3"/>
  <c r="J179" i="3"/>
  <c r="K179" i="3"/>
  <c r="G180" i="3"/>
  <c r="H180" i="3"/>
  <c r="I180" i="3"/>
  <c r="J180" i="3"/>
  <c r="K180" i="3"/>
  <c r="G181" i="3"/>
  <c r="H181" i="3"/>
  <c r="I181" i="3"/>
  <c r="J181" i="3"/>
  <c r="K181" i="3"/>
  <c r="G182" i="3"/>
  <c r="H182" i="3"/>
  <c r="I182" i="3"/>
  <c r="J182" i="3"/>
  <c r="K182" i="3"/>
  <c r="G183" i="3"/>
  <c r="H183" i="3"/>
  <c r="I183" i="3"/>
  <c r="J183" i="3"/>
  <c r="K183" i="3"/>
  <c r="G184" i="3"/>
  <c r="H184" i="3"/>
  <c r="I184" i="3"/>
  <c r="J184" i="3"/>
  <c r="K184" i="3"/>
  <c r="G185" i="3"/>
  <c r="H185" i="3"/>
  <c r="I185" i="3"/>
  <c r="J185" i="3"/>
  <c r="K185" i="3"/>
  <c r="G186" i="3"/>
  <c r="H186" i="3"/>
  <c r="I186" i="3"/>
  <c r="J186" i="3"/>
  <c r="K186" i="3"/>
  <c r="G187" i="3"/>
  <c r="H187" i="3"/>
  <c r="I187" i="3"/>
  <c r="J187" i="3"/>
  <c r="K187" i="3"/>
  <c r="G188" i="3"/>
  <c r="H188" i="3"/>
  <c r="I188" i="3"/>
  <c r="J188" i="3"/>
  <c r="K188" i="3"/>
  <c r="G189" i="3"/>
  <c r="H189" i="3"/>
  <c r="I189" i="3"/>
  <c r="J189" i="3"/>
  <c r="K189" i="3"/>
  <c r="G190" i="3"/>
  <c r="H190" i="3"/>
  <c r="I190" i="3"/>
  <c r="J190" i="3"/>
  <c r="K190" i="3"/>
  <c r="G191" i="3"/>
  <c r="H191" i="3"/>
  <c r="I191" i="3"/>
  <c r="J191" i="3"/>
  <c r="K191" i="3"/>
  <c r="G192" i="3"/>
  <c r="H192" i="3"/>
  <c r="I192" i="3"/>
  <c r="J192" i="3"/>
  <c r="K192" i="3"/>
  <c r="G193" i="3"/>
  <c r="H193" i="3"/>
  <c r="I193" i="3"/>
  <c r="J193" i="3"/>
  <c r="K193" i="3"/>
  <c r="G194" i="3"/>
  <c r="H194" i="3"/>
  <c r="I194" i="3"/>
  <c r="J194" i="3"/>
  <c r="K194" i="3"/>
  <c r="G195" i="3"/>
  <c r="H195" i="3"/>
  <c r="I195" i="3"/>
  <c r="J195" i="3"/>
  <c r="K195" i="3"/>
  <c r="G196" i="3"/>
  <c r="H196" i="3"/>
  <c r="I196" i="3"/>
  <c r="J196" i="3"/>
  <c r="K196" i="3"/>
  <c r="G197" i="3"/>
  <c r="H197" i="3"/>
  <c r="I197" i="3"/>
  <c r="J197" i="3"/>
  <c r="K197" i="3"/>
  <c r="G198" i="3"/>
  <c r="H198" i="3"/>
  <c r="I198" i="3"/>
  <c r="J198" i="3"/>
  <c r="K198" i="3"/>
  <c r="G199" i="3"/>
  <c r="H199" i="3"/>
  <c r="I199" i="3"/>
  <c r="J199" i="3"/>
  <c r="K199" i="3"/>
  <c r="G200" i="3"/>
  <c r="H200" i="3"/>
  <c r="I200" i="3"/>
  <c r="J200" i="3"/>
  <c r="K200" i="3"/>
  <c r="G201" i="3"/>
  <c r="H201" i="3"/>
  <c r="I201" i="3"/>
  <c r="J201" i="3"/>
  <c r="K201" i="3"/>
  <c r="G202" i="3"/>
  <c r="H202" i="3"/>
  <c r="I202" i="3"/>
  <c r="J202" i="3"/>
  <c r="K202" i="3"/>
  <c r="G203" i="3"/>
  <c r="H203" i="3"/>
  <c r="I203" i="3"/>
  <c r="J203" i="3"/>
  <c r="K203" i="3"/>
  <c r="G204" i="3"/>
  <c r="H204" i="3"/>
  <c r="I204" i="3"/>
  <c r="J204" i="3"/>
  <c r="K204" i="3"/>
  <c r="G205" i="3"/>
  <c r="H205" i="3"/>
  <c r="I205" i="3"/>
  <c r="J205" i="3"/>
  <c r="K205" i="3"/>
  <c r="G206" i="3"/>
  <c r="H206" i="3"/>
  <c r="I206" i="3"/>
  <c r="J206" i="3"/>
  <c r="K206" i="3"/>
  <c r="G207" i="3"/>
  <c r="H207" i="3"/>
  <c r="I207" i="3"/>
  <c r="J207" i="3"/>
  <c r="K207" i="3"/>
  <c r="G208" i="3"/>
  <c r="H208" i="3"/>
  <c r="I208" i="3"/>
  <c r="J208" i="3"/>
  <c r="K208" i="3"/>
  <c r="G209" i="3"/>
  <c r="H209" i="3"/>
  <c r="I209" i="3"/>
  <c r="J209" i="3"/>
  <c r="K209" i="3"/>
  <c r="G210" i="3"/>
  <c r="H210" i="3"/>
  <c r="I210" i="3"/>
  <c r="J210" i="3"/>
  <c r="K210" i="3"/>
  <c r="G211" i="3"/>
  <c r="H211" i="3"/>
  <c r="I211" i="3"/>
  <c r="J211" i="3"/>
  <c r="K211" i="3"/>
  <c r="G212" i="3"/>
  <c r="H212" i="3"/>
  <c r="I212" i="3"/>
  <c r="J212" i="3"/>
  <c r="K212" i="3"/>
  <c r="G213" i="3"/>
  <c r="H213" i="3"/>
  <c r="I213" i="3"/>
  <c r="J213" i="3"/>
  <c r="K213" i="3"/>
  <c r="G214" i="3"/>
  <c r="H214" i="3"/>
  <c r="I214" i="3"/>
  <c r="J214" i="3"/>
  <c r="K214" i="3"/>
  <c r="G215" i="3"/>
  <c r="H215" i="3"/>
  <c r="I215" i="3"/>
  <c r="J215" i="3"/>
  <c r="K215" i="3"/>
  <c r="G216" i="3"/>
  <c r="H216" i="3"/>
  <c r="I216" i="3"/>
  <c r="J216" i="3"/>
  <c r="K216" i="3"/>
  <c r="G217" i="3"/>
  <c r="H217" i="3"/>
  <c r="I217" i="3"/>
  <c r="J217" i="3"/>
  <c r="K217" i="3"/>
  <c r="G218" i="3"/>
  <c r="H218" i="3"/>
  <c r="I218" i="3"/>
  <c r="J218" i="3"/>
  <c r="K218" i="3"/>
  <c r="G219" i="3"/>
  <c r="H219" i="3"/>
  <c r="I219" i="3"/>
  <c r="J219" i="3"/>
  <c r="K219" i="3"/>
  <c r="G220" i="3"/>
  <c r="H220" i="3"/>
  <c r="I220" i="3"/>
  <c r="J220" i="3"/>
  <c r="K220" i="3"/>
  <c r="G221" i="3"/>
  <c r="H221" i="3"/>
  <c r="I221" i="3"/>
  <c r="J221" i="3"/>
  <c r="K221" i="3"/>
  <c r="G222" i="3"/>
  <c r="H222" i="3"/>
  <c r="I222" i="3"/>
  <c r="J222" i="3"/>
  <c r="K222" i="3"/>
  <c r="G223" i="3"/>
  <c r="H223" i="3"/>
  <c r="I223" i="3"/>
  <c r="J223" i="3"/>
  <c r="K223" i="3"/>
  <c r="G224" i="3"/>
  <c r="H224" i="3"/>
  <c r="I224" i="3"/>
  <c r="J224" i="3"/>
  <c r="K224" i="3"/>
  <c r="G225" i="3"/>
  <c r="H225" i="3"/>
  <c r="I225" i="3"/>
  <c r="J225" i="3"/>
  <c r="K225" i="3"/>
  <c r="G226" i="3"/>
  <c r="H226" i="3"/>
  <c r="I226" i="3"/>
  <c r="J226" i="3"/>
  <c r="K226" i="3"/>
  <c r="G227" i="3"/>
  <c r="H227" i="3"/>
  <c r="I227" i="3"/>
  <c r="J227" i="3"/>
  <c r="K227" i="3"/>
  <c r="G228" i="3"/>
  <c r="H228" i="3"/>
  <c r="I228" i="3"/>
  <c r="J228" i="3"/>
  <c r="K228" i="3"/>
  <c r="G229" i="3"/>
  <c r="H229" i="3"/>
  <c r="I229" i="3"/>
  <c r="J229" i="3"/>
  <c r="K229" i="3"/>
  <c r="G230" i="3"/>
  <c r="H230" i="3"/>
  <c r="I230" i="3"/>
  <c r="J230" i="3"/>
  <c r="K230" i="3"/>
  <c r="G231" i="3"/>
  <c r="H231" i="3"/>
  <c r="I231" i="3"/>
  <c r="J231" i="3"/>
  <c r="K231" i="3"/>
  <c r="G232" i="3"/>
  <c r="H232" i="3"/>
  <c r="I232" i="3"/>
  <c r="J232" i="3"/>
  <c r="K232" i="3"/>
  <c r="G233" i="3"/>
  <c r="H233" i="3"/>
  <c r="I233" i="3"/>
  <c r="J233" i="3"/>
  <c r="K233" i="3"/>
  <c r="G234" i="3"/>
  <c r="H234" i="3"/>
  <c r="I234" i="3"/>
  <c r="J234" i="3"/>
  <c r="K234" i="3"/>
  <c r="G235" i="3"/>
  <c r="H235" i="3"/>
  <c r="I235" i="3"/>
  <c r="J235" i="3"/>
  <c r="K235" i="3"/>
  <c r="G236" i="3"/>
  <c r="H236" i="3"/>
  <c r="I236" i="3"/>
  <c r="J236" i="3"/>
  <c r="K236" i="3"/>
  <c r="G237" i="3"/>
  <c r="H237" i="3"/>
  <c r="I237" i="3"/>
  <c r="J237" i="3"/>
  <c r="K237" i="3"/>
  <c r="G238" i="3"/>
  <c r="H238" i="3"/>
  <c r="I238" i="3"/>
  <c r="J238" i="3"/>
  <c r="K238" i="3"/>
  <c r="G239" i="3"/>
  <c r="H239" i="3"/>
  <c r="I239" i="3"/>
  <c r="J239" i="3"/>
  <c r="K239" i="3"/>
  <c r="G240" i="3"/>
  <c r="H240" i="3"/>
  <c r="I240" i="3"/>
  <c r="J240" i="3"/>
  <c r="K240" i="3"/>
  <c r="G241" i="3"/>
  <c r="H241" i="3"/>
  <c r="I241" i="3"/>
  <c r="J241" i="3"/>
  <c r="K241" i="3"/>
  <c r="G242" i="3"/>
  <c r="H242" i="3"/>
  <c r="I242" i="3"/>
  <c r="J242" i="3"/>
  <c r="K242" i="3"/>
  <c r="G243" i="3"/>
  <c r="H243" i="3"/>
  <c r="I243" i="3"/>
  <c r="J243" i="3"/>
  <c r="K243" i="3"/>
  <c r="G244" i="3"/>
  <c r="H244" i="3"/>
  <c r="I244" i="3"/>
  <c r="J244" i="3"/>
  <c r="K244" i="3"/>
  <c r="G245" i="3"/>
  <c r="H245" i="3"/>
  <c r="I245" i="3"/>
  <c r="J245" i="3"/>
  <c r="K245" i="3"/>
  <c r="G246" i="3"/>
  <c r="H246" i="3"/>
  <c r="I246" i="3"/>
  <c r="J246" i="3"/>
  <c r="K246" i="3"/>
  <c r="G247" i="3"/>
  <c r="H247" i="3"/>
  <c r="I247" i="3"/>
  <c r="J247" i="3"/>
  <c r="K247" i="3"/>
  <c r="G248" i="3"/>
  <c r="H248" i="3"/>
  <c r="I248" i="3"/>
  <c r="J248" i="3"/>
  <c r="K248" i="3"/>
  <c r="G249" i="3"/>
  <c r="H249" i="3"/>
  <c r="I249" i="3"/>
  <c r="J249" i="3"/>
  <c r="K249" i="3"/>
  <c r="G250" i="3"/>
  <c r="H250" i="3"/>
  <c r="I250" i="3"/>
  <c r="J250" i="3"/>
  <c r="K250" i="3"/>
  <c r="G251" i="3"/>
  <c r="H251" i="3"/>
  <c r="I251" i="3"/>
  <c r="J251" i="3"/>
  <c r="K251" i="3"/>
  <c r="G252" i="3"/>
  <c r="H252" i="3"/>
  <c r="I252" i="3"/>
  <c r="J252" i="3"/>
  <c r="K252" i="3"/>
  <c r="G253" i="3"/>
  <c r="H253" i="3"/>
  <c r="I253" i="3"/>
  <c r="J253" i="3"/>
  <c r="K253" i="3"/>
  <c r="G254" i="3"/>
  <c r="H254" i="3"/>
  <c r="I254" i="3"/>
  <c r="J254" i="3"/>
  <c r="K254" i="3"/>
  <c r="G255" i="3"/>
  <c r="H255" i="3"/>
  <c r="I255" i="3"/>
  <c r="J255" i="3"/>
  <c r="K255" i="3"/>
  <c r="G256" i="3"/>
  <c r="H256" i="3"/>
  <c r="I256" i="3"/>
  <c r="J256" i="3"/>
  <c r="K256" i="3"/>
  <c r="G257" i="3"/>
  <c r="H257" i="3"/>
  <c r="I257" i="3"/>
  <c r="J257" i="3"/>
  <c r="K257" i="3"/>
  <c r="G258" i="3"/>
  <c r="H258" i="3"/>
  <c r="I258" i="3"/>
  <c r="J258" i="3"/>
  <c r="K258" i="3"/>
  <c r="G259" i="3"/>
  <c r="H259" i="3"/>
  <c r="I259" i="3"/>
  <c r="J259" i="3"/>
  <c r="K259" i="3"/>
  <c r="G260" i="3"/>
  <c r="H260" i="3"/>
  <c r="I260" i="3"/>
  <c r="J260" i="3"/>
  <c r="K260" i="3"/>
  <c r="G261" i="3"/>
  <c r="H261" i="3"/>
  <c r="I261" i="3"/>
  <c r="J261" i="3"/>
  <c r="K261" i="3"/>
  <c r="G262" i="3"/>
  <c r="H262" i="3"/>
  <c r="I262" i="3"/>
  <c r="J262" i="3"/>
  <c r="K262" i="3"/>
  <c r="G263" i="3"/>
  <c r="H263" i="3"/>
  <c r="I263" i="3"/>
  <c r="J263" i="3"/>
  <c r="K263" i="3"/>
  <c r="G264" i="3"/>
  <c r="H264" i="3"/>
  <c r="I264" i="3"/>
  <c r="J264" i="3"/>
  <c r="K264" i="3"/>
  <c r="G265" i="3"/>
  <c r="H265" i="3"/>
  <c r="I265" i="3"/>
  <c r="J265" i="3"/>
  <c r="K265" i="3"/>
  <c r="G266" i="3"/>
  <c r="H266" i="3"/>
  <c r="I266" i="3"/>
  <c r="J266" i="3"/>
  <c r="K266" i="3"/>
  <c r="G267" i="3"/>
  <c r="H267" i="3"/>
  <c r="I267" i="3"/>
  <c r="J267" i="3"/>
  <c r="K267" i="3"/>
  <c r="G268" i="3"/>
  <c r="H268" i="3"/>
  <c r="I268" i="3"/>
  <c r="J268" i="3"/>
  <c r="K268" i="3"/>
  <c r="G269" i="3"/>
  <c r="H269" i="3"/>
  <c r="I269" i="3"/>
  <c r="J269" i="3"/>
  <c r="K269" i="3"/>
  <c r="G270" i="3"/>
  <c r="H270" i="3"/>
  <c r="I270" i="3"/>
  <c r="J270" i="3"/>
  <c r="K270" i="3"/>
  <c r="G271" i="3"/>
  <c r="H271" i="3"/>
  <c r="I271" i="3"/>
  <c r="J271" i="3"/>
  <c r="K271" i="3"/>
  <c r="G272" i="3"/>
  <c r="H272" i="3"/>
  <c r="I272" i="3"/>
  <c r="J272" i="3"/>
  <c r="K272" i="3"/>
  <c r="G273" i="3"/>
  <c r="H273" i="3"/>
  <c r="I273" i="3"/>
  <c r="J273" i="3"/>
  <c r="K273" i="3"/>
  <c r="G274" i="3"/>
  <c r="H274" i="3"/>
  <c r="I274" i="3"/>
  <c r="J274" i="3"/>
  <c r="K274" i="3"/>
  <c r="G275" i="3"/>
  <c r="H275" i="3"/>
  <c r="I275" i="3"/>
  <c r="J275" i="3"/>
  <c r="K275" i="3"/>
  <c r="G276" i="3"/>
  <c r="H276" i="3"/>
  <c r="I276" i="3"/>
  <c r="J276" i="3"/>
  <c r="K276" i="3"/>
  <c r="G277" i="3"/>
  <c r="H277" i="3"/>
  <c r="I277" i="3"/>
  <c r="J277" i="3"/>
  <c r="K277" i="3"/>
  <c r="G278" i="3"/>
  <c r="H278" i="3"/>
  <c r="I278" i="3"/>
  <c r="J278" i="3"/>
  <c r="K278" i="3"/>
  <c r="G279" i="3"/>
  <c r="H279" i="3"/>
  <c r="I279" i="3"/>
  <c r="J279" i="3"/>
  <c r="K279" i="3"/>
  <c r="G280" i="3"/>
  <c r="H280" i="3"/>
  <c r="I280" i="3"/>
  <c r="J280" i="3"/>
  <c r="K280" i="3"/>
  <c r="G281" i="3"/>
  <c r="H281" i="3"/>
  <c r="I281" i="3"/>
  <c r="J281" i="3"/>
  <c r="K281" i="3"/>
  <c r="G282" i="3"/>
  <c r="H282" i="3"/>
  <c r="I282" i="3"/>
  <c r="J282" i="3"/>
  <c r="K282" i="3"/>
  <c r="G283" i="3"/>
  <c r="H283" i="3"/>
  <c r="I283" i="3"/>
  <c r="J283" i="3"/>
  <c r="K283" i="3"/>
  <c r="G284" i="3"/>
  <c r="H284" i="3"/>
  <c r="I284" i="3"/>
  <c r="J284" i="3"/>
  <c r="K284" i="3"/>
  <c r="G285" i="3"/>
  <c r="H285" i="3"/>
  <c r="I285" i="3"/>
  <c r="J285" i="3"/>
  <c r="K285" i="3"/>
  <c r="G286" i="3"/>
  <c r="H286" i="3"/>
  <c r="I286" i="3"/>
  <c r="J286" i="3"/>
  <c r="K286" i="3"/>
  <c r="G287" i="3"/>
  <c r="H287" i="3"/>
  <c r="I287" i="3"/>
  <c r="J287" i="3"/>
  <c r="K287" i="3"/>
  <c r="G288" i="3"/>
  <c r="H288" i="3"/>
  <c r="I288" i="3"/>
  <c r="J288" i="3"/>
  <c r="K288" i="3"/>
  <c r="G289" i="3"/>
  <c r="H289" i="3"/>
  <c r="I289" i="3"/>
  <c r="J289" i="3"/>
  <c r="K289" i="3"/>
  <c r="G290" i="3"/>
  <c r="H290" i="3"/>
  <c r="I290" i="3"/>
  <c r="J290" i="3"/>
  <c r="K290" i="3"/>
  <c r="G291" i="3"/>
  <c r="H291" i="3"/>
  <c r="I291" i="3"/>
  <c r="J291" i="3"/>
  <c r="K291" i="3"/>
  <c r="G292" i="3"/>
  <c r="H292" i="3"/>
  <c r="I292" i="3"/>
  <c r="J292" i="3"/>
  <c r="K292" i="3"/>
  <c r="G293" i="3"/>
  <c r="H293" i="3"/>
  <c r="I293" i="3"/>
  <c r="J293" i="3"/>
  <c r="K293" i="3"/>
  <c r="G294" i="3"/>
  <c r="H294" i="3"/>
  <c r="I294" i="3"/>
  <c r="J294" i="3"/>
  <c r="K294" i="3"/>
  <c r="G295" i="3"/>
  <c r="H295" i="3"/>
  <c r="I295" i="3"/>
  <c r="J295" i="3"/>
  <c r="K295" i="3"/>
  <c r="G296" i="3"/>
  <c r="H296" i="3"/>
  <c r="I296" i="3"/>
  <c r="J296" i="3"/>
  <c r="K296" i="3"/>
  <c r="G297" i="3"/>
  <c r="H297" i="3"/>
  <c r="I297" i="3"/>
  <c r="J297" i="3"/>
  <c r="K297" i="3"/>
  <c r="G298" i="3"/>
  <c r="H298" i="3"/>
  <c r="I298" i="3"/>
  <c r="J298" i="3"/>
  <c r="K298" i="3"/>
  <c r="G299" i="3"/>
  <c r="H299" i="3"/>
  <c r="I299" i="3"/>
  <c r="J299" i="3"/>
  <c r="K299" i="3"/>
  <c r="G300" i="3"/>
  <c r="H300" i="3"/>
  <c r="I300" i="3"/>
  <c r="J300" i="3"/>
  <c r="K300" i="3"/>
  <c r="G301" i="3"/>
  <c r="H301" i="3"/>
  <c r="I301" i="3"/>
  <c r="J301" i="3"/>
  <c r="K301" i="3"/>
  <c r="G302" i="3"/>
  <c r="H302" i="3"/>
  <c r="I302" i="3"/>
  <c r="J302" i="3"/>
  <c r="K302" i="3"/>
  <c r="G303" i="3"/>
  <c r="H303" i="3"/>
  <c r="I303" i="3"/>
  <c r="J303" i="3"/>
  <c r="K303" i="3"/>
  <c r="G304" i="3"/>
  <c r="H304" i="3"/>
  <c r="I304" i="3"/>
  <c r="J304" i="3"/>
  <c r="K304" i="3"/>
  <c r="G305" i="3"/>
  <c r="H305" i="3"/>
  <c r="I305" i="3"/>
  <c r="J305" i="3"/>
  <c r="K305" i="3"/>
  <c r="G306" i="3"/>
  <c r="H306" i="3"/>
  <c r="I306" i="3"/>
  <c r="J306" i="3"/>
  <c r="K306" i="3"/>
  <c r="G307" i="3"/>
  <c r="H307" i="3"/>
  <c r="I307" i="3"/>
  <c r="J307" i="3"/>
  <c r="K307" i="3"/>
  <c r="G308" i="3"/>
  <c r="H308" i="3"/>
  <c r="I308" i="3"/>
  <c r="J308" i="3"/>
  <c r="K308" i="3"/>
  <c r="G309" i="3"/>
  <c r="H309" i="3"/>
  <c r="I309" i="3"/>
  <c r="J309" i="3"/>
  <c r="K309" i="3"/>
  <c r="G310" i="3"/>
  <c r="H310" i="3"/>
  <c r="I310" i="3"/>
  <c r="J310" i="3"/>
  <c r="K310" i="3"/>
  <c r="G311" i="3"/>
  <c r="H311" i="3"/>
  <c r="I311" i="3"/>
  <c r="J311" i="3"/>
  <c r="K311" i="3"/>
  <c r="G312" i="3"/>
  <c r="H312" i="3"/>
  <c r="I312" i="3"/>
  <c r="J312" i="3"/>
  <c r="K312" i="3"/>
  <c r="G313" i="3"/>
  <c r="H313" i="3"/>
  <c r="I313" i="3"/>
  <c r="J313" i="3"/>
  <c r="K313" i="3"/>
  <c r="G314" i="3"/>
  <c r="H314" i="3"/>
  <c r="I314" i="3"/>
  <c r="J314" i="3"/>
  <c r="K314" i="3"/>
  <c r="G315" i="3"/>
  <c r="H315" i="3"/>
  <c r="I315" i="3"/>
  <c r="J315" i="3"/>
  <c r="K315" i="3"/>
  <c r="G316" i="3"/>
  <c r="H316" i="3"/>
  <c r="I316" i="3"/>
  <c r="J316" i="3"/>
  <c r="K316" i="3"/>
  <c r="G317" i="3"/>
  <c r="H317" i="3"/>
  <c r="I317" i="3"/>
  <c r="J317" i="3"/>
  <c r="K317" i="3"/>
  <c r="G318" i="3"/>
  <c r="H318" i="3"/>
  <c r="I318" i="3"/>
  <c r="J318" i="3"/>
  <c r="K318" i="3"/>
  <c r="G319" i="3"/>
  <c r="H319" i="3"/>
  <c r="I319" i="3"/>
  <c r="J319" i="3"/>
  <c r="K319" i="3"/>
  <c r="G320" i="3"/>
  <c r="H320" i="3"/>
  <c r="I320" i="3"/>
  <c r="J320" i="3"/>
  <c r="K320" i="3"/>
  <c r="G321" i="3"/>
  <c r="H321" i="3"/>
  <c r="I321" i="3"/>
  <c r="J321" i="3"/>
  <c r="K321" i="3"/>
  <c r="G322" i="3"/>
  <c r="H322" i="3"/>
  <c r="I322" i="3"/>
  <c r="J322" i="3"/>
  <c r="K322" i="3"/>
  <c r="G323" i="3"/>
  <c r="H323" i="3"/>
  <c r="I323" i="3"/>
  <c r="J323" i="3"/>
  <c r="K323" i="3"/>
  <c r="G324" i="3"/>
  <c r="H324" i="3"/>
  <c r="I324" i="3"/>
  <c r="J324" i="3"/>
  <c r="K324" i="3"/>
  <c r="G325" i="3"/>
  <c r="H325" i="3"/>
  <c r="I325" i="3"/>
  <c r="J325" i="3"/>
  <c r="K325" i="3"/>
  <c r="G326" i="3"/>
  <c r="H326" i="3"/>
  <c r="I326" i="3"/>
  <c r="J326" i="3"/>
  <c r="K326" i="3"/>
  <c r="G327" i="3"/>
  <c r="H327" i="3"/>
  <c r="I327" i="3"/>
  <c r="J327" i="3"/>
  <c r="K327" i="3"/>
  <c r="G328" i="3"/>
  <c r="H328" i="3"/>
  <c r="I328" i="3"/>
  <c r="J328" i="3"/>
  <c r="K328" i="3"/>
  <c r="G329" i="3"/>
  <c r="H329" i="3"/>
  <c r="I329" i="3"/>
  <c r="J329" i="3"/>
  <c r="K329" i="3"/>
  <c r="G330" i="3"/>
  <c r="H330" i="3"/>
  <c r="I330" i="3"/>
  <c r="J330" i="3"/>
  <c r="K330" i="3"/>
  <c r="G331" i="3"/>
  <c r="H331" i="3"/>
  <c r="I331" i="3"/>
  <c r="J331" i="3"/>
  <c r="K331" i="3"/>
  <c r="G332" i="3"/>
  <c r="H332" i="3"/>
  <c r="I332" i="3"/>
  <c r="J332" i="3"/>
  <c r="K332" i="3"/>
  <c r="G333" i="3"/>
  <c r="H333" i="3"/>
  <c r="I333" i="3"/>
  <c r="J333" i="3"/>
  <c r="K333" i="3"/>
  <c r="G334" i="3"/>
  <c r="H334" i="3"/>
  <c r="I334" i="3"/>
  <c r="J334" i="3"/>
  <c r="K334" i="3"/>
  <c r="G335" i="3"/>
  <c r="H335" i="3"/>
  <c r="I335" i="3"/>
  <c r="J335" i="3"/>
  <c r="K335" i="3"/>
  <c r="G336" i="3"/>
  <c r="H336" i="3"/>
  <c r="I336" i="3"/>
  <c r="J336" i="3"/>
  <c r="K336" i="3"/>
  <c r="G337" i="3"/>
  <c r="H337" i="3"/>
  <c r="I337" i="3"/>
  <c r="J337" i="3"/>
  <c r="K337" i="3"/>
  <c r="G338" i="3"/>
  <c r="H338" i="3"/>
  <c r="I338" i="3"/>
  <c r="J338" i="3"/>
  <c r="K338" i="3"/>
  <c r="G339" i="3"/>
  <c r="H339" i="3"/>
  <c r="I339" i="3"/>
  <c r="J339" i="3"/>
  <c r="K339" i="3"/>
  <c r="G340" i="3"/>
  <c r="H340" i="3"/>
  <c r="I340" i="3"/>
  <c r="J340" i="3"/>
  <c r="K340" i="3"/>
  <c r="G341" i="3"/>
  <c r="H341" i="3"/>
  <c r="I341" i="3"/>
  <c r="J341" i="3"/>
  <c r="K341" i="3"/>
  <c r="G342" i="3"/>
  <c r="H342" i="3"/>
  <c r="I342" i="3"/>
  <c r="J342" i="3"/>
  <c r="K342" i="3"/>
  <c r="G343" i="3"/>
  <c r="H343" i="3"/>
  <c r="I343" i="3"/>
  <c r="J343" i="3"/>
  <c r="K343" i="3"/>
  <c r="G344" i="3"/>
  <c r="H344" i="3"/>
  <c r="I344" i="3"/>
  <c r="J344" i="3"/>
  <c r="K344" i="3"/>
  <c r="G345" i="3"/>
  <c r="H345" i="3"/>
  <c r="I345" i="3"/>
  <c r="J345" i="3"/>
  <c r="K345" i="3"/>
  <c r="G346" i="3"/>
  <c r="H346" i="3"/>
  <c r="I346" i="3"/>
  <c r="J346" i="3"/>
  <c r="K346" i="3"/>
  <c r="G347" i="3"/>
  <c r="H347" i="3"/>
  <c r="I347" i="3"/>
  <c r="J347" i="3"/>
  <c r="K347" i="3"/>
  <c r="G348" i="3"/>
  <c r="H348" i="3"/>
  <c r="I348" i="3"/>
  <c r="J348" i="3"/>
  <c r="K348" i="3"/>
  <c r="G349" i="3"/>
  <c r="H349" i="3"/>
  <c r="I349" i="3"/>
  <c r="J349" i="3"/>
  <c r="K349" i="3"/>
  <c r="G350" i="3"/>
  <c r="H350" i="3"/>
  <c r="I350" i="3"/>
  <c r="J350" i="3"/>
  <c r="K350" i="3"/>
  <c r="G351" i="3"/>
  <c r="H351" i="3"/>
  <c r="I351" i="3"/>
  <c r="J351" i="3"/>
  <c r="K351" i="3"/>
  <c r="G352" i="3"/>
  <c r="H352" i="3"/>
  <c r="I352" i="3"/>
  <c r="J352" i="3"/>
  <c r="K352" i="3"/>
  <c r="G353" i="3"/>
  <c r="H353" i="3"/>
  <c r="I353" i="3"/>
  <c r="J353" i="3"/>
  <c r="K353" i="3"/>
  <c r="G354" i="3"/>
  <c r="H354" i="3"/>
  <c r="I354" i="3"/>
  <c r="J354" i="3"/>
  <c r="K354" i="3"/>
  <c r="G355" i="3"/>
  <c r="H355" i="3"/>
  <c r="I355" i="3"/>
  <c r="J355" i="3"/>
  <c r="K355" i="3"/>
  <c r="G356" i="3"/>
  <c r="H356" i="3"/>
  <c r="I356" i="3"/>
  <c r="J356" i="3"/>
  <c r="K356" i="3"/>
  <c r="G357" i="3"/>
  <c r="H357" i="3"/>
  <c r="I357" i="3"/>
  <c r="J357" i="3"/>
  <c r="K357" i="3"/>
  <c r="G358" i="3"/>
  <c r="H358" i="3"/>
  <c r="I358" i="3"/>
  <c r="J358" i="3"/>
  <c r="K358" i="3"/>
  <c r="G359" i="3"/>
  <c r="H359" i="3"/>
  <c r="I359" i="3"/>
  <c r="J359" i="3"/>
  <c r="K359" i="3"/>
  <c r="G360" i="3"/>
  <c r="H360" i="3"/>
  <c r="I360" i="3"/>
  <c r="J360" i="3"/>
  <c r="K360" i="3"/>
  <c r="G361" i="3"/>
  <c r="H361" i="3"/>
  <c r="I361" i="3"/>
  <c r="J361" i="3"/>
  <c r="K361" i="3"/>
  <c r="G362" i="3"/>
  <c r="H362" i="3"/>
  <c r="I362" i="3"/>
  <c r="J362" i="3"/>
  <c r="K362" i="3"/>
  <c r="G363" i="3"/>
  <c r="H363" i="3"/>
  <c r="I363" i="3"/>
  <c r="J363" i="3"/>
  <c r="K363" i="3"/>
  <c r="G364" i="3"/>
  <c r="H364" i="3"/>
  <c r="I364" i="3"/>
  <c r="J364" i="3"/>
  <c r="K364" i="3"/>
  <c r="G365" i="3"/>
  <c r="H365" i="3"/>
  <c r="I365" i="3"/>
  <c r="J365" i="3"/>
  <c r="K365" i="3"/>
  <c r="G366" i="3"/>
  <c r="H366" i="3"/>
  <c r="I366" i="3"/>
  <c r="J366" i="3"/>
  <c r="K366" i="3"/>
  <c r="G367" i="3"/>
  <c r="H367" i="3"/>
  <c r="I367" i="3"/>
  <c r="J367" i="3"/>
  <c r="K367" i="3"/>
  <c r="G368" i="3"/>
  <c r="H368" i="3"/>
  <c r="I368" i="3"/>
  <c r="J368" i="3"/>
  <c r="K368" i="3"/>
  <c r="G369" i="3"/>
  <c r="H369" i="3"/>
  <c r="I369" i="3"/>
  <c r="J369" i="3"/>
  <c r="K369" i="3"/>
  <c r="G370" i="3"/>
  <c r="H370" i="3"/>
  <c r="I370" i="3"/>
  <c r="J370" i="3"/>
  <c r="K370" i="3"/>
  <c r="G371" i="3"/>
  <c r="H371" i="3"/>
  <c r="I371" i="3"/>
  <c r="J371" i="3"/>
  <c r="K371" i="3"/>
  <c r="G372" i="3"/>
  <c r="H372" i="3"/>
  <c r="I372" i="3"/>
  <c r="J372" i="3"/>
  <c r="K372" i="3"/>
  <c r="G373" i="3"/>
  <c r="H373" i="3"/>
  <c r="I373" i="3"/>
  <c r="J373" i="3"/>
  <c r="K373" i="3"/>
  <c r="G374" i="3"/>
  <c r="H374" i="3"/>
  <c r="I374" i="3"/>
  <c r="J374" i="3"/>
  <c r="K374" i="3"/>
  <c r="G375" i="3"/>
  <c r="H375" i="3"/>
  <c r="I375" i="3"/>
  <c r="J375" i="3"/>
  <c r="K375" i="3"/>
  <c r="G376" i="3"/>
  <c r="H376" i="3"/>
  <c r="I376" i="3"/>
  <c r="J376" i="3"/>
  <c r="K376" i="3"/>
  <c r="G377" i="3"/>
  <c r="H377" i="3"/>
  <c r="I377" i="3"/>
  <c r="J377" i="3"/>
  <c r="K377" i="3"/>
  <c r="G378" i="3"/>
  <c r="H378" i="3"/>
  <c r="I378" i="3"/>
  <c r="J378" i="3"/>
  <c r="K378" i="3"/>
  <c r="G379" i="3"/>
  <c r="H379" i="3"/>
  <c r="I379" i="3"/>
  <c r="J379" i="3"/>
  <c r="K379" i="3"/>
  <c r="G380" i="3"/>
  <c r="H380" i="3"/>
  <c r="I380" i="3"/>
  <c r="J380" i="3"/>
  <c r="K380" i="3"/>
  <c r="G381" i="3"/>
  <c r="H381" i="3"/>
  <c r="I381" i="3"/>
  <c r="J381" i="3"/>
  <c r="K381" i="3"/>
  <c r="G382" i="3"/>
  <c r="H382" i="3"/>
  <c r="I382" i="3"/>
  <c r="J382" i="3"/>
  <c r="K382" i="3"/>
  <c r="G383" i="3"/>
  <c r="H383" i="3"/>
  <c r="I383" i="3"/>
  <c r="J383" i="3"/>
  <c r="K383" i="3"/>
  <c r="G384" i="3"/>
  <c r="H384" i="3"/>
  <c r="I384" i="3"/>
  <c r="J384" i="3"/>
  <c r="K384" i="3"/>
  <c r="G385" i="3"/>
  <c r="H385" i="3"/>
  <c r="I385" i="3"/>
  <c r="J385" i="3"/>
  <c r="K385" i="3"/>
  <c r="G386" i="3"/>
  <c r="H386" i="3"/>
  <c r="I386" i="3"/>
  <c r="J386" i="3"/>
  <c r="K386" i="3"/>
  <c r="G387" i="3"/>
  <c r="H387" i="3"/>
  <c r="I387" i="3"/>
  <c r="J387" i="3"/>
  <c r="K387" i="3"/>
  <c r="G388" i="3"/>
  <c r="H388" i="3"/>
  <c r="I388" i="3"/>
  <c r="J388" i="3"/>
  <c r="K388" i="3"/>
  <c r="G389" i="3"/>
  <c r="H389" i="3"/>
  <c r="I389" i="3"/>
  <c r="J389" i="3"/>
  <c r="K389" i="3"/>
  <c r="G390" i="3"/>
  <c r="H390" i="3"/>
  <c r="I390" i="3"/>
  <c r="J390" i="3"/>
  <c r="K390" i="3"/>
  <c r="G391" i="3"/>
  <c r="H391" i="3"/>
  <c r="I391" i="3"/>
  <c r="J391" i="3"/>
  <c r="K391" i="3"/>
  <c r="G392" i="3"/>
  <c r="H392" i="3"/>
  <c r="I392" i="3"/>
  <c r="J392" i="3"/>
  <c r="K392" i="3"/>
  <c r="G393" i="3"/>
  <c r="H393" i="3"/>
  <c r="I393" i="3"/>
  <c r="J393" i="3"/>
  <c r="K393" i="3"/>
  <c r="G394" i="3"/>
  <c r="H394" i="3"/>
  <c r="I394" i="3"/>
  <c r="J394" i="3"/>
  <c r="K394" i="3"/>
  <c r="G395" i="3"/>
  <c r="H395" i="3"/>
  <c r="I395" i="3"/>
  <c r="J395" i="3"/>
  <c r="K395" i="3"/>
  <c r="G396" i="3"/>
  <c r="H396" i="3"/>
  <c r="I396" i="3"/>
  <c r="J396" i="3"/>
  <c r="K396" i="3"/>
  <c r="G397" i="3"/>
  <c r="H397" i="3"/>
  <c r="I397" i="3"/>
  <c r="J397" i="3"/>
  <c r="K397" i="3"/>
  <c r="G398" i="3"/>
  <c r="H398" i="3"/>
  <c r="I398" i="3"/>
  <c r="J398" i="3"/>
  <c r="K398" i="3"/>
  <c r="G399" i="3"/>
  <c r="H399" i="3"/>
  <c r="I399" i="3"/>
  <c r="J399" i="3"/>
  <c r="K399" i="3"/>
  <c r="G400" i="3"/>
  <c r="H400" i="3"/>
  <c r="I400" i="3"/>
  <c r="J400" i="3"/>
  <c r="K400" i="3"/>
  <c r="G401" i="3"/>
  <c r="H401" i="3"/>
  <c r="I401" i="3"/>
  <c r="J401" i="3"/>
  <c r="K401" i="3"/>
  <c r="G402" i="3"/>
  <c r="H402" i="3"/>
  <c r="I402" i="3"/>
  <c r="J402" i="3"/>
  <c r="K402" i="3"/>
  <c r="I3" i="3"/>
  <c r="J3" i="3"/>
  <c r="K3" i="3"/>
  <c r="H2" i="3"/>
  <c r="I2" i="3"/>
  <c r="J2" i="3"/>
  <c r="K2" i="3"/>
  <c r="G2" i="3"/>
  <c r="D15" i="1"/>
  <c r="N11" i="3" l="1"/>
  <c r="Q13" i="3"/>
  <c r="R11" i="3"/>
  <c r="P13" i="3"/>
  <c r="O13" i="3"/>
  <c r="Q11" i="3"/>
  <c r="N12" i="3"/>
  <c r="P11" i="3"/>
  <c r="R12" i="3"/>
  <c r="O11" i="3"/>
  <c r="Q12" i="3"/>
  <c r="P12" i="3"/>
  <c r="R13" i="3"/>
  <c r="O12" i="3"/>
  <c r="E38" i="1"/>
  <c r="F38" i="1"/>
  <c r="G38" i="1"/>
  <c r="H38" i="1"/>
  <c r="J38" i="1"/>
  <c r="K38" i="1"/>
  <c r="L38" i="1"/>
  <c r="M38" i="1"/>
  <c r="O38" i="1"/>
  <c r="P38" i="1"/>
  <c r="Q38" i="1"/>
  <c r="R38" i="1"/>
  <c r="D16" i="1"/>
  <c r="E16" i="1"/>
  <c r="F16" i="1"/>
  <c r="G16" i="1"/>
  <c r="D17" i="1"/>
  <c r="E17" i="1"/>
  <c r="F17" i="1"/>
  <c r="G17" i="1"/>
  <c r="D18" i="1"/>
  <c r="E18" i="1"/>
  <c r="F18" i="1"/>
  <c r="G18" i="1"/>
  <c r="D19" i="1"/>
  <c r="E19" i="1"/>
  <c r="F19" i="1"/>
  <c r="G19" i="1"/>
  <c r="D20" i="1"/>
  <c r="E20" i="1"/>
  <c r="F20" i="1"/>
  <c r="G20" i="1"/>
  <c r="D21" i="1"/>
  <c r="E21" i="1"/>
  <c r="F21" i="1"/>
  <c r="G21" i="1"/>
  <c r="D22" i="1"/>
  <c r="E22" i="1"/>
  <c r="F22" i="1"/>
  <c r="G22" i="1"/>
  <c r="D23" i="1"/>
  <c r="E23" i="1"/>
  <c r="F23" i="1"/>
  <c r="G23" i="1"/>
  <c r="D24" i="1"/>
  <c r="E24" i="1"/>
  <c r="F24" i="1"/>
  <c r="G24" i="1"/>
  <c r="E15" i="1"/>
  <c r="F15" i="1"/>
  <c r="G15" i="1"/>
  <c r="C24" i="1"/>
  <c r="C16" i="1"/>
  <c r="C17" i="1"/>
  <c r="C18" i="1"/>
  <c r="C19" i="1"/>
  <c r="C20" i="1"/>
  <c r="C21" i="1"/>
  <c r="C22" i="1"/>
  <c r="C23" i="1"/>
  <c r="C15" i="1"/>
  <c r="R17" i="3" l="1"/>
  <c r="N16" i="3"/>
  <c r="V68" i="3"/>
  <c r="AD68" i="3"/>
  <c r="O68" i="3"/>
  <c r="W68" i="3"/>
  <c r="AE68" i="3"/>
  <c r="N18" i="3"/>
  <c r="P68" i="3"/>
  <c r="X68" i="3"/>
  <c r="O18" i="3"/>
  <c r="Q68" i="3"/>
  <c r="Y68" i="3"/>
  <c r="P18" i="3"/>
  <c r="R68" i="3"/>
  <c r="Z68" i="3"/>
  <c r="Q18" i="3"/>
  <c r="S68" i="3"/>
  <c r="AA68" i="3"/>
  <c r="R18" i="3"/>
  <c r="T68" i="3"/>
  <c r="AB68" i="3"/>
  <c r="U68" i="3"/>
  <c r="AC68" i="3"/>
  <c r="V66" i="3"/>
  <c r="AD66" i="3"/>
  <c r="Q16" i="3"/>
  <c r="W66" i="3"/>
  <c r="AE66" i="3"/>
  <c r="R16" i="3"/>
  <c r="P66" i="3"/>
  <c r="X66" i="3"/>
  <c r="O66" i="3"/>
  <c r="Q66" i="3"/>
  <c r="Y66" i="3"/>
  <c r="R66" i="3"/>
  <c r="Z66" i="3"/>
  <c r="S66" i="3"/>
  <c r="AA66" i="3"/>
  <c r="T66" i="3"/>
  <c r="AB66" i="3"/>
  <c r="O16" i="3"/>
  <c r="U66" i="3"/>
  <c r="AC66" i="3"/>
  <c r="P16" i="3"/>
  <c r="O67" i="3"/>
  <c r="W67" i="3"/>
  <c r="AE67" i="3"/>
  <c r="P67" i="3"/>
  <c r="X67" i="3"/>
  <c r="Q17" i="3"/>
  <c r="Q67" i="3"/>
  <c r="Y67" i="3"/>
  <c r="R67" i="3"/>
  <c r="Z67" i="3"/>
  <c r="N17" i="3"/>
  <c r="S67" i="3"/>
  <c r="AA67" i="3"/>
  <c r="T67" i="3"/>
  <c r="AB67" i="3"/>
  <c r="O17" i="3"/>
  <c r="U67" i="3"/>
  <c r="AC67" i="3"/>
  <c r="P17" i="3"/>
  <c r="V67" i="3"/>
  <c r="AD67" i="3"/>
  <c r="F25" i="1"/>
  <c r="N38" i="1" s="1"/>
  <c r="E25" i="1"/>
  <c r="I38" i="1" s="1"/>
  <c r="D25" i="1"/>
  <c r="G25" i="1"/>
  <c r="S38" i="1" s="1"/>
  <c r="P23" i="3" l="1"/>
  <c r="P22" i="3"/>
  <c r="P21" i="3"/>
  <c r="D26" i="1"/>
  <c r="I39" i="1"/>
  <c r="Q39" i="1"/>
  <c r="D38" i="1"/>
  <c r="E26" i="1"/>
  <c r="J39" i="1"/>
  <c r="R39" i="1"/>
  <c r="F26" i="1"/>
  <c r="K39" i="1"/>
  <c r="S39" i="1"/>
  <c r="G26" i="1"/>
  <c r="L39" i="1"/>
  <c r="D39" i="1"/>
  <c r="E39" i="1"/>
  <c r="M39" i="1"/>
  <c r="H39" i="1"/>
  <c r="F39" i="1"/>
  <c r="N39" i="1"/>
  <c r="P39" i="1"/>
  <c r="G39" i="1"/>
  <c r="O39" i="1"/>
  <c r="P24" i="3" l="1"/>
  <c r="D31" i="1"/>
</calcChain>
</file>

<file path=xl/sharedStrings.xml><?xml version="1.0" encoding="utf-8"?>
<sst xmlns="http://schemas.openxmlformats.org/spreadsheetml/2006/main" count="1659" uniqueCount="439">
  <si>
    <t>Customer 1</t>
  </si>
  <si>
    <t>Customer 2</t>
  </si>
  <si>
    <t>Customer 3</t>
  </si>
  <si>
    <t>Customer 4</t>
  </si>
  <si>
    <t>Customer 5</t>
  </si>
  <si>
    <t>Customer 6</t>
  </si>
  <si>
    <t>Customer 7</t>
  </si>
  <si>
    <t>Customer 8</t>
  </si>
  <si>
    <t>Customer 9</t>
  </si>
  <si>
    <t>Customer 10</t>
  </si>
  <si>
    <t>Definitely Will Not Buy</t>
  </si>
  <si>
    <t>Probably Will Not Buy</t>
  </si>
  <si>
    <t>Might Buy</t>
  </si>
  <si>
    <t>Probably Will Buy</t>
  </si>
  <si>
    <t>Definitely Will Buy</t>
  </si>
  <si>
    <t>Translated to Probabilities</t>
  </si>
  <si>
    <t>AVERAGE</t>
  </si>
  <si>
    <t>Price</t>
  </si>
  <si>
    <t>Likelihood (Observed)</t>
  </si>
  <si>
    <t>Calibrated</t>
  </si>
  <si>
    <t>Intercept (B0)</t>
  </si>
  <si>
    <t>Slope (B1)</t>
  </si>
  <si>
    <t>Calibrated Logit Model</t>
  </si>
  <si>
    <t>Sum Sq. Error</t>
  </si>
  <si>
    <t>Purchase Intention Answers</t>
  </si>
  <si>
    <t>Intentions translated to Probabilities Table</t>
  </si>
  <si>
    <t>This is used to generate the chart you see above.  That's it!</t>
  </si>
  <si>
    <t>Customer 11</t>
  </si>
  <si>
    <t>Customer 12</t>
  </si>
  <si>
    <t>Customer 13</t>
  </si>
  <si>
    <t>Customer 14</t>
  </si>
  <si>
    <t>Customer 15</t>
  </si>
  <si>
    <t>Customer 16</t>
  </si>
  <si>
    <t>Customer 17</t>
  </si>
  <si>
    <t>Customer 18</t>
  </si>
  <si>
    <t>Customer 19</t>
  </si>
  <si>
    <t>Customer 20</t>
  </si>
  <si>
    <t>Customer 21</t>
  </si>
  <si>
    <t>Customer 22</t>
  </si>
  <si>
    <t>Customer 23</t>
  </si>
  <si>
    <t>Customer 24</t>
  </si>
  <si>
    <t>Customer 25</t>
  </si>
  <si>
    <t>Customer 26</t>
  </si>
  <si>
    <t>Customer 27</t>
  </si>
  <si>
    <t>Customer 28</t>
  </si>
  <si>
    <t>Customer 29</t>
  </si>
  <si>
    <t>Customer 30</t>
  </si>
  <si>
    <t>Customer 31</t>
  </si>
  <si>
    <t>Customer 32</t>
  </si>
  <si>
    <t>Customer 33</t>
  </si>
  <si>
    <t>Customer 34</t>
  </si>
  <si>
    <t>Customer 35</t>
  </si>
  <si>
    <t>Customer 36</t>
  </si>
  <si>
    <t>Customer 37</t>
  </si>
  <si>
    <t>Customer 38</t>
  </si>
  <si>
    <t>Customer 39</t>
  </si>
  <si>
    <t>Customer 40</t>
  </si>
  <si>
    <t>Customer 41</t>
  </si>
  <si>
    <t>Customer 42</t>
  </si>
  <si>
    <t>Customer 43</t>
  </si>
  <si>
    <t>Customer 44</t>
  </si>
  <si>
    <t>Customer 45</t>
  </si>
  <si>
    <t>Customer 46</t>
  </si>
  <si>
    <t>Customer 47</t>
  </si>
  <si>
    <t>Customer 48</t>
  </si>
  <si>
    <t>Customer 49</t>
  </si>
  <si>
    <t>Customer 50</t>
  </si>
  <si>
    <t>Customer 51</t>
  </si>
  <si>
    <t>Customer 52</t>
  </si>
  <si>
    <t>Customer 53</t>
  </si>
  <si>
    <t>Customer 54</t>
  </si>
  <si>
    <t>Customer 55</t>
  </si>
  <si>
    <t>Customer 56</t>
  </si>
  <si>
    <t>Customer 57</t>
  </si>
  <si>
    <t>Customer 58</t>
  </si>
  <si>
    <t>Customer 59</t>
  </si>
  <si>
    <t>Customer 60</t>
  </si>
  <si>
    <t>Customer 61</t>
  </si>
  <si>
    <t>Customer 62</t>
  </si>
  <si>
    <t>Customer 63</t>
  </si>
  <si>
    <t>Customer 64</t>
  </si>
  <si>
    <t>Customer 65</t>
  </si>
  <si>
    <t>Customer 66</t>
  </si>
  <si>
    <t>Customer 67</t>
  </si>
  <si>
    <t>Customer 68</t>
  </si>
  <si>
    <t>Customer 69</t>
  </si>
  <si>
    <t>Customer 70</t>
  </si>
  <si>
    <t>Customer 71</t>
  </si>
  <si>
    <t>Customer 72</t>
  </si>
  <si>
    <t>Customer 73</t>
  </si>
  <si>
    <t>Customer 74</t>
  </si>
  <si>
    <t>Customer 75</t>
  </si>
  <si>
    <t>Customer 76</t>
  </si>
  <si>
    <t>Customer 77</t>
  </si>
  <si>
    <t>Customer 78</t>
  </si>
  <si>
    <t>Customer 79</t>
  </si>
  <si>
    <t>Customer 80</t>
  </si>
  <si>
    <t>Customer 81</t>
  </si>
  <si>
    <t>Customer 82</t>
  </si>
  <si>
    <t>Customer 83</t>
  </si>
  <si>
    <t>Customer 84</t>
  </si>
  <si>
    <t>Customer 85</t>
  </si>
  <si>
    <t>Customer 86</t>
  </si>
  <si>
    <t>Customer 87</t>
  </si>
  <si>
    <t>Customer 88</t>
  </si>
  <si>
    <t>Customer 89</t>
  </si>
  <si>
    <t>Customer 90</t>
  </si>
  <si>
    <t>Customer 91</t>
  </si>
  <si>
    <t>Customer 92</t>
  </si>
  <si>
    <t>Customer 93</t>
  </si>
  <si>
    <t>Customer 94</t>
  </si>
  <si>
    <t>Customer 95</t>
  </si>
  <si>
    <t>Customer 96</t>
  </si>
  <si>
    <t>Customer 97</t>
  </si>
  <si>
    <t>Customer 98</t>
  </si>
  <si>
    <t>Customer 99</t>
  </si>
  <si>
    <t>Customer 100</t>
  </si>
  <si>
    <t>Customer 101</t>
  </si>
  <si>
    <t>Customer 102</t>
  </si>
  <si>
    <t>Customer 103</t>
  </si>
  <si>
    <t>Customer 104</t>
  </si>
  <si>
    <t>Customer 105</t>
  </si>
  <si>
    <t>Customer 106</t>
  </si>
  <si>
    <t>Customer 107</t>
  </si>
  <si>
    <t>Customer 108</t>
  </si>
  <si>
    <t>Customer 109</t>
  </si>
  <si>
    <t>Customer 110</t>
  </si>
  <si>
    <t>Customer 111</t>
  </si>
  <si>
    <t>Customer 112</t>
  </si>
  <si>
    <t>Customer 113</t>
  </si>
  <si>
    <t>Customer 114</t>
  </si>
  <si>
    <t>Customer 115</t>
  </si>
  <si>
    <t>Customer 116</t>
  </si>
  <si>
    <t>Customer 117</t>
  </si>
  <si>
    <t>Customer 118</t>
  </si>
  <si>
    <t>Customer 119</t>
  </si>
  <si>
    <t>Customer 120</t>
  </si>
  <si>
    <t>Customer 121</t>
  </si>
  <si>
    <t>Customer 122</t>
  </si>
  <si>
    <t>Customer 123</t>
  </si>
  <si>
    <t>Customer 124</t>
  </si>
  <si>
    <t>Customer 125</t>
  </si>
  <si>
    <t>Customer 126</t>
  </si>
  <si>
    <t>Customer 127</t>
  </si>
  <si>
    <t>Customer 128</t>
  </si>
  <si>
    <t>Customer 129</t>
  </si>
  <si>
    <t>Customer 130</t>
  </si>
  <si>
    <t>Customer 131</t>
  </si>
  <si>
    <t>Customer 132</t>
  </si>
  <si>
    <t>Customer 133</t>
  </si>
  <si>
    <t>Customer 134</t>
  </si>
  <si>
    <t>Customer 135</t>
  </si>
  <si>
    <t>Customer 136</t>
  </si>
  <si>
    <t>Customer 137</t>
  </si>
  <si>
    <t>Customer 138</t>
  </si>
  <si>
    <t>Customer 139</t>
  </si>
  <si>
    <t>Customer 140</t>
  </si>
  <si>
    <t>Customer 141</t>
  </si>
  <si>
    <t>Customer 142</t>
  </si>
  <si>
    <t>Customer 143</t>
  </si>
  <si>
    <t>Customer 144</t>
  </si>
  <si>
    <t>Customer 145</t>
  </si>
  <si>
    <t>Customer 146</t>
  </si>
  <si>
    <t>Customer 147</t>
  </si>
  <si>
    <t>Customer 148</t>
  </si>
  <si>
    <t>Customer 149</t>
  </si>
  <si>
    <t>Customer 150</t>
  </si>
  <si>
    <t>Customer 151</t>
  </si>
  <si>
    <t>Customer 152</t>
  </si>
  <si>
    <t>Customer 153</t>
  </si>
  <si>
    <t>Customer 154</t>
  </si>
  <si>
    <t>Customer 155</t>
  </si>
  <si>
    <t>Customer 156</t>
  </si>
  <si>
    <t>Customer 157</t>
  </si>
  <si>
    <t>Customer 158</t>
  </si>
  <si>
    <t>Customer 159</t>
  </si>
  <si>
    <t>Customer 160</t>
  </si>
  <si>
    <t>Customer 161</t>
  </si>
  <si>
    <t>Customer 162</t>
  </si>
  <si>
    <t>Customer 163</t>
  </si>
  <si>
    <t>Customer 164</t>
  </si>
  <si>
    <t>Customer 165</t>
  </si>
  <si>
    <t>Customer 166</t>
  </si>
  <si>
    <t>Customer 167</t>
  </si>
  <si>
    <t>Customer 168</t>
  </si>
  <si>
    <t>Customer 169</t>
  </si>
  <si>
    <t>Customer 170</t>
  </si>
  <si>
    <t>Customer 171</t>
  </si>
  <si>
    <t>Customer 172</t>
  </si>
  <si>
    <t>Customer 173</t>
  </si>
  <si>
    <t>Customer 174</t>
  </si>
  <si>
    <t>Customer 175</t>
  </si>
  <si>
    <t>Customer 176</t>
  </si>
  <si>
    <t>Customer 177</t>
  </si>
  <si>
    <t>Customer 178</t>
  </si>
  <si>
    <t>Customer 179</t>
  </si>
  <si>
    <t>Customer 180</t>
  </si>
  <si>
    <t>Customer 181</t>
  </si>
  <si>
    <t>Customer 182</t>
  </si>
  <si>
    <t>Customer 183</t>
  </si>
  <si>
    <t>Customer 184</t>
  </si>
  <si>
    <t>Customer 185</t>
  </si>
  <si>
    <t>Customer 186</t>
  </si>
  <si>
    <t>Customer 187</t>
  </si>
  <si>
    <t>Customer 188</t>
  </si>
  <si>
    <t>Customer 189</t>
  </si>
  <si>
    <t>Customer 190</t>
  </si>
  <si>
    <t>Customer 191</t>
  </si>
  <si>
    <t>Customer 192</t>
  </si>
  <si>
    <t>Customer 193</t>
  </si>
  <si>
    <t>Customer 194</t>
  </si>
  <si>
    <t>Customer 195</t>
  </si>
  <si>
    <t>Customer 196</t>
  </si>
  <si>
    <t>Customer 197</t>
  </si>
  <si>
    <t>Customer 198</t>
  </si>
  <si>
    <t>Customer 199</t>
  </si>
  <si>
    <t>Customer 200</t>
  </si>
  <si>
    <t>Customer 201</t>
  </si>
  <si>
    <t>Customer 202</t>
  </si>
  <si>
    <t>Customer 203</t>
  </si>
  <si>
    <t>Customer 204</t>
  </si>
  <si>
    <t>Customer 205</t>
  </si>
  <si>
    <t>Customer 206</t>
  </si>
  <si>
    <t>Customer 207</t>
  </si>
  <si>
    <t>Customer 208</t>
  </si>
  <si>
    <t>Customer 209</t>
  </si>
  <si>
    <t>Customer 210</t>
  </si>
  <si>
    <t>Customer 211</t>
  </si>
  <si>
    <t>Customer 212</t>
  </si>
  <si>
    <t>Customer 213</t>
  </si>
  <si>
    <t>Customer 214</t>
  </si>
  <si>
    <t>Customer 215</t>
  </si>
  <si>
    <t>Customer 216</t>
  </si>
  <si>
    <t>Customer 217</t>
  </si>
  <si>
    <t>Customer 218</t>
  </si>
  <si>
    <t>Customer 219</t>
  </si>
  <si>
    <t>Customer 220</t>
  </si>
  <si>
    <t>Customer 221</t>
  </si>
  <si>
    <t>Customer 222</t>
  </si>
  <si>
    <t>Customer 223</t>
  </si>
  <si>
    <t>Customer 224</t>
  </si>
  <si>
    <t>Customer 225</t>
  </si>
  <si>
    <t>Customer 226</t>
  </si>
  <si>
    <t>Customer 227</t>
  </si>
  <si>
    <t>Customer 228</t>
  </si>
  <si>
    <t>Customer 229</t>
  </si>
  <si>
    <t>Customer 230</t>
  </si>
  <si>
    <t>Customer 231</t>
  </si>
  <si>
    <t>Customer 232</t>
  </si>
  <si>
    <t>Customer 233</t>
  </si>
  <si>
    <t>Customer 234</t>
  </si>
  <si>
    <t>Customer 235</t>
  </si>
  <si>
    <t>Customer 236</t>
  </si>
  <si>
    <t>Customer 237</t>
  </si>
  <si>
    <t>Customer 238</t>
  </si>
  <si>
    <t>Customer 239</t>
  </si>
  <si>
    <t>Customer 240</t>
  </si>
  <si>
    <t>Customer 241</t>
  </si>
  <si>
    <t>Customer 242</t>
  </si>
  <si>
    <t>Customer 243</t>
  </si>
  <si>
    <t>Customer 244</t>
  </si>
  <si>
    <t>Customer 245</t>
  </si>
  <si>
    <t>Customer 246</t>
  </si>
  <si>
    <t>Customer 247</t>
  </si>
  <si>
    <t>Customer 248</t>
  </si>
  <si>
    <t>Customer 249</t>
  </si>
  <si>
    <t>Customer 250</t>
  </si>
  <si>
    <t>Customer 251</t>
  </si>
  <si>
    <t>Customer 252</t>
  </si>
  <si>
    <t>Customer 253</t>
  </si>
  <si>
    <t>Customer 254</t>
  </si>
  <si>
    <t>Customer 255</t>
  </si>
  <si>
    <t>Customer 256</t>
  </si>
  <si>
    <t>Customer 257</t>
  </si>
  <si>
    <t>Customer 258</t>
  </si>
  <si>
    <t>Customer 259</t>
  </si>
  <si>
    <t>Customer 260</t>
  </si>
  <si>
    <t>Customer 261</t>
  </si>
  <si>
    <t>Customer 262</t>
  </si>
  <si>
    <t>Customer 263</t>
  </si>
  <si>
    <t>Customer 264</t>
  </si>
  <si>
    <t>Customer 265</t>
  </si>
  <si>
    <t>Customer 266</t>
  </si>
  <si>
    <t>Customer 267</t>
  </si>
  <si>
    <t>Customer 268</t>
  </si>
  <si>
    <t>Customer 269</t>
  </si>
  <si>
    <t>Customer 270</t>
  </si>
  <si>
    <t>Customer 271</t>
  </si>
  <si>
    <t>Customer 272</t>
  </si>
  <si>
    <t>Customer 273</t>
  </si>
  <si>
    <t>Customer 274</t>
  </si>
  <si>
    <t>Customer 275</t>
  </si>
  <si>
    <t>Customer 276</t>
  </si>
  <si>
    <t>Customer 277</t>
  </si>
  <si>
    <t>Customer 278</t>
  </si>
  <si>
    <t>Customer 279</t>
  </si>
  <si>
    <t>Customer 280</t>
  </si>
  <si>
    <t>Customer 281</t>
  </si>
  <si>
    <t>Customer 282</t>
  </si>
  <si>
    <t>Customer 283</t>
  </si>
  <si>
    <t>Customer 284</t>
  </si>
  <si>
    <t>Customer 285</t>
  </si>
  <si>
    <t>Customer 286</t>
  </si>
  <si>
    <t>Customer 287</t>
  </si>
  <si>
    <t>Customer 288</t>
  </si>
  <si>
    <t>Customer 289</t>
  </si>
  <si>
    <t>Customer 290</t>
  </si>
  <si>
    <t>Customer 291</t>
  </si>
  <si>
    <t>Customer 292</t>
  </si>
  <si>
    <t>Customer 293</t>
  </si>
  <si>
    <t>Customer 294</t>
  </si>
  <si>
    <t>Customer 295</t>
  </si>
  <si>
    <t>Customer 296</t>
  </si>
  <si>
    <t>Customer 297</t>
  </si>
  <si>
    <t>Customer 298</t>
  </si>
  <si>
    <t>Customer 299</t>
  </si>
  <si>
    <t>Customer 300</t>
  </si>
  <si>
    <t>Customer 301</t>
  </si>
  <si>
    <t>Customer 302</t>
  </si>
  <si>
    <t>Customer 303</t>
  </si>
  <si>
    <t>Customer 304</t>
  </si>
  <si>
    <t>Customer 305</t>
  </si>
  <si>
    <t>Customer 306</t>
  </si>
  <si>
    <t>Customer 307</t>
  </si>
  <si>
    <t>Customer 308</t>
  </si>
  <si>
    <t>Customer 309</t>
  </si>
  <si>
    <t>Customer 310</t>
  </si>
  <si>
    <t>Customer 311</t>
  </si>
  <si>
    <t>Customer 312</t>
  </si>
  <si>
    <t>Customer 313</t>
  </si>
  <si>
    <t>Customer 314</t>
  </si>
  <si>
    <t>Customer 315</t>
  </si>
  <si>
    <t>Customer 316</t>
  </si>
  <si>
    <t>Customer 317</t>
  </si>
  <si>
    <t>Customer 318</t>
  </si>
  <si>
    <t>Customer 319</t>
  </si>
  <si>
    <t>Customer 320</t>
  </si>
  <si>
    <t>Customer 321</t>
  </si>
  <si>
    <t>Customer 322</t>
  </si>
  <si>
    <t>Customer 323</t>
  </si>
  <si>
    <t>Customer 324</t>
  </si>
  <si>
    <t>Customer 325</t>
  </si>
  <si>
    <t>Customer 326</t>
  </si>
  <si>
    <t>Customer 327</t>
  </si>
  <si>
    <t>Customer 328</t>
  </si>
  <si>
    <t>Customer 329</t>
  </si>
  <si>
    <t>Customer 330</t>
  </si>
  <si>
    <t>Customer 331</t>
  </si>
  <si>
    <t>Customer 332</t>
  </si>
  <si>
    <t>Customer 333</t>
  </si>
  <si>
    <t>Customer 334</t>
  </si>
  <si>
    <t>Customer 335</t>
  </si>
  <si>
    <t>Customer 336</t>
  </si>
  <si>
    <t>Customer 337</t>
  </si>
  <si>
    <t>Customer 338</t>
  </si>
  <si>
    <t>Customer 339</t>
  </si>
  <si>
    <t>Customer 340</t>
  </si>
  <si>
    <t>Customer 341</t>
  </si>
  <si>
    <t>Customer 342</t>
  </si>
  <si>
    <t>Customer 343</t>
  </si>
  <si>
    <t>Customer 344</t>
  </si>
  <si>
    <t>Customer 345</t>
  </si>
  <si>
    <t>Customer 346</t>
  </si>
  <si>
    <t>Customer 347</t>
  </si>
  <si>
    <t>Customer 348</t>
  </si>
  <si>
    <t>Customer 349</t>
  </si>
  <si>
    <t>Customer 350</t>
  </si>
  <si>
    <t>Customer 351</t>
  </si>
  <si>
    <t>Customer 352</t>
  </si>
  <si>
    <t>Customer 353</t>
  </si>
  <si>
    <t>Customer 354</t>
  </si>
  <si>
    <t>Customer 355</t>
  </si>
  <si>
    <t>Customer 356</t>
  </si>
  <si>
    <t>Customer 357</t>
  </si>
  <si>
    <t>Customer 358</t>
  </si>
  <si>
    <t>Customer 359</t>
  </si>
  <si>
    <t>Customer 360</t>
  </si>
  <si>
    <t>Customer 361</t>
  </si>
  <si>
    <t>Customer 362</t>
  </si>
  <si>
    <t>Customer 363</t>
  </si>
  <si>
    <t>Customer 364</t>
  </si>
  <si>
    <t>Customer 365</t>
  </si>
  <si>
    <t>Customer 366</t>
  </si>
  <si>
    <t>Customer 367</t>
  </si>
  <si>
    <t>Customer 368</t>
  </si>
  <si>
    <t>Customer 369</t>
  </si>
  <si>
    <t>Customer 370</t>
  </si>
  <si>
    <t>Customer 371</t>
  </si>
  <si>
    <t>Customer 372</t>
  </si>
  <si>
    <t>Customer 373</t>
  </si>
  <si>
    <t>Customer 374</t>
  </si>
  <si>
    <t>Customer 375</t>
  </si>
  <si>
    <t>Customer 376</t>
  </si>
  <si>
    <t>Customer 377</t>
  </si>
  <si>
    <t>Customer 378</t>
  </si>
  <si>
    <t>Customer 379</t>
  </si>
  <si>
    <t>Customer 380</t>
  </si>
  <si>
    <t>Customer 381</t>
  </si>
  <si>
    <t>Customer 382</t>
  </si>
  <si>
    <t>Customer 383</t>
  </si>
  <si>
    <t>Customer 384</t>
  </si>
  <si>
    <t>Customer 385</t>
  </si>
  <si>
    <t>Customer 386</t>
  </si>
  <si>
    <t>Customer 387</t>
  </si>
  <si>
    <t>Customer 388</t>
  </si>
  <si>
    <t>Customer 389</t>
  </si>
  <si>
    <t>Customer 390</t>
  </si>
  <si>
    <t>Customer 391</t>
  </si>
  <si>
    <t>Customer 392</t>
  </si>
  <si>
    <t>Customer 393</t>
  </si>
  <si>
    <t>Customer 394</t>
  </si>
  <si>
    <t>Customer 395</t>
  </si>
  <si>
    <t>Customer 396</t>
  </si>
  <si>
    <t>Customer 397</t>
  </si>
  <si>
    <t>Customer 398</t>
  </si>
  <si>
    <t>Customer 399</t>
  </si>
  <si>
    <t>Customer 400</t>
  </si>
  <si>
    <t/>
  </si>
  <si>
    <t>Avg - 1SD</t>
  </si>
  <si>
    <t>Avg</t>
  </si>
  <si>
    <t>Avg + 1SD</t>
  </si>
  <si>
    <t>Parameters</t>
  </si>
  <si>
    <t>sum of the squared errors</t>
  </si>
  <si>
    <t>Calibrated Logit Models</t>
  </si>
  <si>
    <t>AVERAGES OF PURCHASE PROBABILITIES (OBSERVED DATA)</t>
  </si>
  <si>
    <t xml:space="preserve">&lt;== Minimize this, The Excel SUMXMY2 function returns the sum of squares of differences between corresponding values in two arrays. </t>
  </si>
  <si>
    <t>&lt;==</t>
  </si>
  <si>
    <t>&lt;== Find these two values via Solver's Optimization tool</t>
  </si>
  <si>
    <t>Slope (𝑎1)</t>
  </si>
  <si>
    <t>Intercept (𝑎0)</t>
  </si>
  <si>
    <t>The numerator 1 in the p formula above is replaced by the max average probability derived from customers' choice</t>
  </si>
  <si>
    <t xml:space="preserve"> =MAX($D$25:$G$25)/(1+EXP(-1*($D$28+$D$29*D37)))</t>
  </si>
  <si>
    <t>D28=&gt;</t>
  </si>
  <si>
    <t>D29=&gt;</t>
  </si>
  <si>
    <t xml:space="preserve"> =MAX($D$25:$G$25)</t>
  </si>
  <si>
    <t>https://drive.google.com/file/d/1o9lceAAYcTK6aifPxHyWHjsrOn2h9-5i/view</t>
  </si>
  <si>
    <t>Excel:</t>
  </si>
  <si>
    <t>Video:</t>
  </si>
  <si>
    <t>https://www.youtube.com/watch?v=qNONNu6aJWM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</si>
</sst>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_(&quot;$&quot;* #,##0_);_(&quot;$&quot;* \(#,##0\);_(&quot;$&quot;* &quot;-&quot;??_);_(@_)"/>
    <numFmt numFmtId="165" formatCode="0.000"/>
    <numFmt numFmtId="166" formatCode="0.0%"/>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i/>
      <sz val="11"/>
      <color theme="1"/>
      <name val="Calibri"/>
      <family val="2"/>
      <scheme val="minor"/>
    </font>
    <font>
      <sz val="11"/>
      <color rgb="FFFF0000"/>
      <name val="Calibri"/>
      <family val="2"/>
      <scheme val="minor"/>
    </font>
    <font>
      <b/>
      <sz val="11"/>
      <name val="Calibri"/>
      <family val="2"/>
      <scheme val="minor"/>
    </font>
    <font>
      <sz val="11"/>
      <name val="Calibri"/>
      <family val="2"/>
      <scheme val="minor"/>
    </font>
    <font>
      <sz val="11"/>
      <color theme="0" tint="-0.34998626667073579"/>
      <name val="Calibri"/>
      <family val="2"/>
      <scheme val="minor"/>
    </font>
    <font>
      <i/>
      <sz val="11"/>
      <color theme="0" tint="-0.34998626667073579"/>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24"/>
      <color theme="1"/>
      <name val="Calibri"/>
      <family val="2"/>
      <scheme val="minor"/>
    </font>
    <font>
      <u/>
      <sz val="11"/>
      <color theme="10"/>
      <name val="Calibri"/>
      <family val="2"/>
      <scheme val="minor"/>
    </font>
    <font>
      <u/>
      <sz val="14"/>
      <color theme="10"/>
      <name val="Calibri"/>
      <family val="2"/>
      <scheme val="minor"/>
    </font>
  </fonts>
  <fills count="12">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0" tint="-4.9989318521683403E-2"/>
        <bgColor indexed="64"/>
      </patternFill>
    </fill>
  </fills>
  <borders count="1">
    <border>
      <left/>
      <right/>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4" fillId="0" borderId="0" applyNumberFormat="0" applyFill="0" applyBorder="0" applyAlignment="0" applyProtection="0"/>
  </cellStyleXfs>
  <cellXfs count="44">
    <xf numFmtId="0" fontId="0" fillId="0" borderId="0" xfId="0"/>
    <xf numFmtId="9" fontId="0" fillId="0" borderId="0" xfId="2" applyFont="1"/>
    <xf numFmtId="164" fontId="0" fillId="0" borderId="0" xfId="1" applyNumberFormat="1" applyFont="1"/>
    <xf numFmtId="9" fontId="0" fillId="2" borderId="0" xfId="2" applyFont="1" applyFill="1"/>
    <xf numFmtId="0" fontId="2" fillId="5" borderId="0" xfId="0" applyFont="1" applyFill="1"/>
    <xf numFmtId="6" fontId="2" fillId="5" borderId="0" xfId="0" applyNumberFormat="1" applyFont="1" applyFill="1"/>
    <xf numFmtId="0" fontId="2" fillId="3" borderId="0" xfId="0" applyFont="1" applyFill="1"/>
    <xf numFmtId="9" fontId="0" fillId="4" borderId="0" xfId="2" applyFont="1" applyFill="1"/>
    <xf numFmtId="0" fontId="0" fillId="6" borderId="0" xfId="0" applyFill="1"/>
    <xf numFmtId="0" fontId="0" fillId="7" borderId="0" xfId="0" applyFill="1"/>
    <xf numFmtId="9" fontId="0" fillId="8" borderId="0" xfId="0" applyNumberFormat="1" applyFill="1"/>
    <xf numFmtId="0" fontId="2" fillId="7" borderId="0" xfId="0" applyFont="1" applyFill="1"/>
    <xf numFmtId="0" fontId="2" fillId="7" borderId="0" xfId="0" applyFont="1" applyFill="1" applyAlignment="1">
      <alignment horizontal="left"/>
    </xf>
    <xf numFmtId="0" fontId="2" fillId="9" borderId="0" xfId="0" applyFont="1" applyFill="1"/>
    <xf numFmtId="9" fontId="2" fillId="3" borderId="0" xfId="0" applyNumberFormat="1" applyFont="1" applyFill="1"/>
    <xf numFmtId="0" fontId="2" fillId="10" borderId="0" xfId="0" applyFont="1" applyFill="1"/>
    <xf numFmtId="0" fontId="4" fillId="0" borderId="0" xfId="0" applyFont="1"/>
    <xf numFmtId="0" fontId="5" fillId="0" borderId="0" xfId="0" applyFont="1"/>
    <xf numFmtId="0" fontId="6" fillId="7" borderId="0" xfId="0" applyFont="1" applyFill="1"/>
    <xf numFmtId="0" fontId="7" fillId="0" borderId="0" xfId="0" applyFont="1"/>
    <xf numFmtId="0" fontId="6" fillId="7" borderId="0" xfId="0" applyFont="1" applyFill="1" applyAlignment="1">
      <alignment horizontal="left"/>
    </xf>
    <xf numFmtId="0" fontId="7" fillId="7" borderId="0" xfId="0" applyFont="1" applyFill="1"/>
    <xf numFmtId="9" fontId="7" fillId="8" borderId="0" xfId="0" applyNumberFormat="1" applyFont="1" applyFill="1"/>
    <xf numFmtId="0" fontId="6" fillId="10" borderId="0" xfId="0" applyFont="1" applyFill="1"/>
    <xf numFmtId="9" fontId="7" fillId="2" borderId="0" xfId="2" applyFont="1" applyFill="1"/>
    <xf numFmtId="0" fontId="0" fillId="9" borderId="0" xfId="0" applyFill="1"/>
    <xf numFmtId="0" fontId="0" fillId="5" borderId="0" xfId="0" applyFill="1"/>
    <xf numFmtId="164" fontId="2" fillId="5" borderId="0" xfId="1" applyNumberFormat="1" applyFont="1" applyFill="1"/>
    <xf numFmtId="0" fontId="7" fillId="10" borderId="0" xfId="0" applyFont="1" applyFill="1"/>
    <xf numFmtId="165" fontId="7" fillId="11" borderId="0" xfId="0" applyNumberFormat="1" applyFont="1" applyFill="1"/>
    <xf numFmtId="0" fontId="6" fillId="9" borderId="0" xfId="0" applyFont="1" applyFill="1"/>
    <xf numFmtId="164" fontId="6" fillId="9" borderId="0" xfId="1" applyNumberFormat="1" applyFont="1" applyFill="1"/>
    <xf numFmtId="166" fontId="7" fillId="4" borderId="0" xfId="2" applyNumberFormat="1" applyFont="1" applyFill="1"/>
    <xf numFmtId="164" fontId="2" fillId="9" borderId="0" xfId="0" applyNumberFormat="1" applyFont="1" applyFill="1"/>
    <xf numFmtId="165" fontId="8" fillId="11" borderId="0" xfId="0" applyNumberFormat="1" applyFont="1" applyFill="1"/>
    <xf numFmtId="0" fontId="9" fillId="0" borderId="0" xfId="0" applyFont="1"/>
    <xf numFmtId="0" fontId="10" fillId="0" borderId="0" xfId="0" applyFont="1"/>
    <xf numFmtId="0" fontId="10" fillId="2" borderId="0" xfId="0" applyFont="1" applyFill="1"/>
    <xf numFmtId="0" fontId="11" fillId="0" borderId="0" xfId="0" applyFont="1"/>
    <xf numFmtId="0" fontId="12" fillId="0" borderId="0" xfId="0" applyFont="1"/>
    <xf numFmtId="0" fontId="12" fillId="2" borderId="0" xfId="0" applyFont="1" applyFill="1"/>
    <xf numFmtId="0" fontId="13" fillId="0" borderId="0" xfId="0" quotePrefix="1" applyFont="1"/>
    <xf numFmtId="0" fontId="11" fillId="0" borderId="0" xfId="0" quotePrefix="1" applyFont="1"/>
    <xf numFmtId="0" fontId="15" fillId="0" borderId="0" xfId="3" applyFont="1"/>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Calibrated %</a:t>
            </a:r>
            <a:r>
              <a:rPr lang="en-US" baseline="0"/>
              <a:t> Purchase at Price Points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Basic!$C$38</c:f>
              <c:strCache>
                <c:ptCount val="1"/>
                <c:pt idx="0">
                  <c:v>Likelihood (Observed)</c:v>
                </c:pt>
              </c:strCache>
            </c:strRef>
          </c:tx>
          <c:spPr>
            <a:ln w="28575" cap="rnd">
              <a:noFill/>
              <a:round/>
            </a:ln>
            <a:effectLst/>
          </c:spPr>
          <c:marker>
            <c:symbol val="circle"/>
            <c:size val="5"/>
            <c:spPr>
              <a:solidFill>
                <a:schemeClr val="accent1"/>
              </a:solidFill>
              <a:ln w="31750">
                <a:solidFill>
                  <a:srgbClr val="FF0000"/>
                </a:solidFill>
              </a:ln>
              <a:effectLst/>
            </c:spPr>
          </c:marker>
          <c:cat>
            <c:numRef>
              <c:f>Basic!$D$37:$S$37</c:f>
              <c:numCache>
                <c:formatCode>_("$"* #,##0_);_("$"* \(#,##0\);_("$"* "-"??_);_(@_)</c:formatCode>
                <c:ptCount val="16"/>
                <c:pt idx="0">
                  <c:v>50</c:v>
                </c:pt>
                <c:pt idx="1">
                  <c:v>52</c:v>
                </c:pt>
                <c:pt idx="2">
                  <c:v>54</c:v>
                </c:pt>
                <c:pt idx="3">
                  <c:v>56</c:v>
                </c:pt>
                <c:pt idx="4">
                  <c:v>58</c:v>
                </c:pt>
                <c:pt idx="5">
                  <c:v>60</c:v>
                </c:pt>
                <c:pt idx="6">
                  <c:v>62</c:v>
                </c:pt>
                <c:pt idx="7">
                  <c:v>64</c:v>
                </c:pt>
                <c:pt idx="8">
                  <c:v>66</c:v>
                </c:pt>
                <c:pt idx="9">
                  <c:v>68</c:v>
                </c:pt>
                <c:pt idx="10">
                  <c:v>70</c:v>
                </c:pt>
                <c:pt idx="11">
                  <c:v>72</c:v>
                </c:pt>
                <c:pt idx="12">
                  <c:v>74</c:v>
                </c:pt>
                <c:pt idx="13">
                  <c:v>76</c:v>
                </c:pt>
                <c:pt idx="14">
                  <c:v>78</c:v>
                </c:pt>
                <c:pt idx="15">
                  <c:v>80</c:v>
                </c:pt>
              </c:numCache>
            </c:numRef>
          </c:cat>
          <c:val>
            <c:numRef>
              <c:f>Basic!$D$38:$S$38</c:f>
              <c:numCache>
                <c:formatCode>0%</c:formatCode>
                <c:ptCount val="16"/>
                <c:pt idx="0">
                  <c:v>0.34000000000000008</c:v>
                </c:pt>
                <c:pt idx="1">
                  <c:v>#N/A</c:v>
                </c:pt>
                <c:pt idx="2">
                  <c:v>#N/A</c:v>
                </c:pt>
                <c:pt idx="3">
                  <c:v>#N/A</c:v>
                </c:pt>
                <c:pt idx="4">
                  <c:v>#N/A</c:v>
                </c:pt>
                <c:pt idx="5">
                  <c:v>0.28000000000000008</c:v>
                </c:pt>
                <c:pt idx="6">
                  <c:v>#N/A</c:v>
                </c:pt>
                <c:pt idx="7">
                  <c:v>#N/A</c:v>
                </c:pt>
                <c:pt idx="8">
                  <c:v>#N/A</c:v>
                </c:pt>
                <c:pt idx="9">
                  <c:v>#N/A</c:v>
                </c:pt>
                <c:pt idx="10">
                  <c:v>7.0000000000000007E-2</c:v>
                </c:pt>
                <c:pt idx="11">
                  <c:v>#N/A</c:v>
                </c:pt>
                <c:pt idx="12">
                  <c:v>#N/A</c:v>
                </c:pt>
                <c:pt idx="13">
                  <c:v>#N/A</c:v>
                </c:pt>
                <c:pt idx="14">
                  <c:v>#N/A</c:v>
                </c:pt>
                <c:pt idx="15">
                  <c:v>0.02</c:v>
                </c:pt>
              </c:numCache>
            </c:numRef>
          </c:val>
          <c:smooth val="0"/>
          <c:extLst>
            <c:ext xmlns:c16="http://schemas.microsoft.com/office/drawing/2014/chart" uri="{C3380CC4-5D6E-409C-BE32-E72D297353CC}">
              <c16:uniqueId val="{00000000-849D-41B3-A074-996FB03FD1F3}"/>
            </c:ext>
          </c:extLst>
        </c:ser>
        <c:ser>
          <c:idx val="1"/>
          <c:order val="1"/>
          <c:tx>
            <c:strRef>
              <c:f>Basic!$C$39</c:f>
              <c:strCache>
                <c:ptCount val="1"/>
                <c:pt idx="0">
                  <c:v>Calibrated</c:v>
                </c:pt>
              </c:strCache>
            </c:strRef>
          </c:tx>
          <c:spPr>
            <a:ln w="28575" cap="rnd">
              <a:solidFill>
                <a:schemeClr val="accent2"/>
              </a:solidFill>
              <a:round/>
            </a:ln>
            <a:effectLst/>
          </c:spPr>
          <c:marker>
            <c:symbol val="none"/>
          </c:marker>
          <c:cat>
            <c:numRef>
              <c:f>Basic!$D$37:$S$37</c:f>
              <c:numCache>
                <c:formatCode>_("$"* #,##0_);_("$"* \(#,##0\);_("$"* "-"??_);_(@_)</c:formatCode>
                <c:ptCount val="16"/>
                <c:pt idx="0">
                  <c:v>50</c:v>
                </c:pt>
                <c:pt idx="1">
                  <c:v>52</c:v>
                </c:pt>
                <c:pt idx="2">
                  <c:v>54</c:v>
                </c:pt>
                <c:pt idx="3">
                  <c:v>56</c:v>
                </c:pt>
                <c:pt idx="4">
                  <c:v>58</c:v>
                </c:pt>
                <c:pt idx="5">
                  <c:v>60</c:v>
                </c:pt>
                <c:pt idx="6">
                  <c:v>62</c:v>
                </c:pt>
                <c:pt idx="7">
                  <c:v>64</c:v>
                </c:pt>
                <c:pt idx="8">
                  <c:v>66</c:v>
                </c:pt>
                <c:pt idx="9">
                  <c:v>68</c:v>
                </c:pt>
                <c:pt idx="10">
                  <c:v>70</c:v>
                </c:pt>
                <c:pt idx="11">
                  <c:v>72</c:v>
                </c:pt>
                <c:pt idx="12">
                  <c:v>74</c:v>
                </c:pt>
                <c:pt idx="13">
                  <c:v>76</c:v>
                </c:pt>
                <c:pt idx="14">
                  <c:v>78</c:v>
                </c:pt>
                <c:pt idx="15">
                  <c:v>80</c:v>
                </c:pt>
              </c:numCache>
            </c:numRef>
          </c:cat>
          <c:val>
            <c:numRef>
              <c:f>Basic!$D$39:$S$39</c:f>
              <c:numCache>
                <c:formatCode>0%</c:formatCode>
                <c:ptCount val="16"/>
                <c:pt idx="0">
                  <c:v>0.33569303688098229</c:v>
                </c:pt>
                <c:pt idx="1">
                  <c:v>0.33248435134009763</c:v>
                </c:pt>
                <c:pt idx="2">
                  <c:v>0.32697792669885573</c:v>
                </c:pt>
                <c:pt idx="3">
                  <c:v>0.31770765196137807</c:v>
                </c:pt>
                <c:pt idx="4">
                  <c:v>0.30259295573756489</c:v>
                </c:pt>
                <c:pt idx="5">
                  <c:v>0.27919162400247094</c:v>
                </c:pt>
                <c:pt idx="6">
                  <c:v>0.24571240743683592</c:v>
                </c:pt>
                <c:pt idx="7">
                  <c:v>0.20285506821705609</c:v>
                </c:pt>
                <c:pt idx="8">
                  <c:v>0.15517084749183024</c:v>
                </c:pt>
                <c:pt idx="9">
                  <c:v>0.10972746773685954</c:v>
                </c:pt>
                <c:pt idx="10">
                  <c:v>7.2380887777982364E-2</c:v>
                </c:pt>
                <c:pt idx="11">
                  <c:v>4.5247793410324061E-2</c:v>
                </c:pt>
                <c:pt idx="12">
                  <c:v>2.7250271940096528E-2</c:v>
                </c:pt>
                <c:pt idx="13">
                  <c:v>1.6022219799803308E-2</c:v>
                </c:pt>
                <c:pt idx="14">
                  <c:v>9.2831910554004998E-3</c:v>
                </c:pt>
                <c:pt idx="15">
                  <c:v>5.3319834125209863E-3</c:v>
                </c:pt>
              </c:numCache>
            </c:numRef>
          </c:val>
          <c:smooth val="0"/>
          <c:extLst>
            <c:ext xmlns:c16="http://schemas.microsoft.com/office/drawing/2014/chart" uri="{C3380CC4-5D6E-409C-BE32-E72D297353CC}">
              <c16:uniqueId val="{00000001-849D-41B3-A074-996FB03FD1F3}"/>
            </c:ext>
          </c:extLst>
        </c:ser>
        <c:dLbls>
          <c:showLegendKey val="0"/>
          <c:showVal val="0"/>
          <c:showCatName val="0"/>
          <c:showSerName val="0"/>
          <c:showPercent val="0"/>
          <c:showBubbleSize val="0"/>
        </c:dLbls>
        <c:marker val="1"/>
        <c:smooth val="0"/>
        <c:axId val="1278399983"/>
        <c:axId val="1248498063"/>
      </c:lineChart>
      <c:catAx>
        <c:axId val="1278399983"/>
        <c:scaling>
          <c:orientation val="minMax"/>
        </c:scaling>
        <c:delete val="0"/>
        <c:axPos val="b"/>
        <c:numFmt formatCode="_(&quot;$&quot;* #,##0_);_(&quot;$&quot;* \(#,##0\);_(&quot;$&quot;* &quot;-&quot;??_);_(@_)"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8498063"/>
        <c:crosses val="autoZero"/>
        <c:auto val="1"/>
        <c:lblAlgn val="ctr"/>
        <c:lblOffset val="100"/>
        <c:noMultiLvlLbl val="0"/>
      </c:catAx>
      <c:valAx>
        <c:axId val="1248498063"/>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3999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Calibrated % Purchase at Price Points with +/- 1 standard deviation</a:t>
            </a:r>
            <a:endParaRPr lang="en-US" sz="16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Advanced!$N$66</c:f>
              <c:strCache>
                <c:ptCount val="1"/>
                <c:pt idx="0">
                  <c:v>Logit Model (Avg - 1SD)</c:v>
                </c:pt>
              </c:strCache>
            </c:strRef>
          </c:tx>
          <c:spPr>
            <a:ln w="28575" cap="rnd">
              <a:solidFill>
                <a:srgbClr val="FF0000"/>
              </a:solidFill>
              <a:prstDash val="sysDash"/>
              <a:round/>
            </a:ln>
            <a:effectLst/>
          </c:spPr>
          <c:marker>
            <c:symbol val="none"/>
          </c:marker>
          <c:cat>
            <c:numRef>
              <c:f>Advanced!$O$65:$AE$65</c:f>
              <c:numCache>
                <c:formatCode>General</c:formatCode>
                <c:ptCount val="17"/>
                <c:pt idx="0">
                  <c:v>100</c:v>
                </c:pt>
                <c:pt idx="1">
                  <c:v>105</c:v>
                </c:pt>
                <c:pt idx="2">
                  <c:v>110</c:v>
                </c:pt>
                <c:pt idx="3">
                  <c:v>115</c:v>
                </c:pt>
                <c:pt idx="4">
                  <c:v>120</c:v>
                </c:pt>
                <c:pt idx="5">
                  <c:v>125</c:v>
                </c:pt>
                <c:pt idx="6">
                  <c:v>130</c:v>
                </c:pt>
                <c:pt idx="7">
                  <c:v>135</c:v>
                </c:pt>
                <c:pt idx="8">
                  <c:v>140</c:v>
                </c:pt>
                <c:pt idx="9">
                  <c:v>145</c:v>
                </c:pt>
                <c:pt idx="10">
                  <c:v>150</c:v>
                </c:pt>
                <c:pt idx="11">
                  <c:v>155</c:v>
                </c:pt>
                <c:pt idx="12">
                  <c:v>160</c:v>
                </c:pt>
                <c:pt idx="13">
                  <c:v>165</c:v>
                </c:pt>
                <c:pt idx="14">
                  <c:v>170</c:v>
                </c:pt>
                <c:pt idx="15">
                  <c:v>175</c:v>
                </c:pt>
                <c:pt idx="16">
                  <c:v>180</c:v>
                </c:pt>
              </c:numCache>
            </c:numRef>
          </c:cat>
          <c:val>
            <c:numRef>
              <c:f>Advanced!$O$66:$AE$66</c:f>
              <c:numCache>
                <c:formatCode>0%</c:formatCode>
                <c:ptCount val="17"/>
                <c:pt idx="0">
                  <c:v>0.36266411487328881</c:v>
                </c:pt>
                <c:pt idx="1">
                  <c:v>0.34751779982372449</c:v>
                </c:pt>
                <c:pt idx="2">
                  <c:v>0.32822750513941062</c:v>
                </c:pt>
                <c:pt idx="3">
                  <c:v>0.30444629296924941</c:v>
                </c:pt>
                <c:pt idx="4">
                  <c:v>0.27627763039341863</c:v>
                </c:pt>
                <c:pt idx="5">
                  <c:v>0.24444982090638698</c:v>
                </c:pt>
                <c:pt idx="6">
                  <c:v>0.21034912605024358</c:v>
                </c:pt>
                <c:pt idx="7">
                  <c:v>0.17583211415203301</c:v>
                </c:pt>
                <c:pt idx="8">
                  <c:v>0.14284656177906768</c:v>
                </c:pt>
                <c:pt idx="9">
                  <c:v>0.11301243750514463</c:v>
                </c:pt>
                <c:pt idx="10">
                  <c:v>8.7342235085139358E-2</c:v>
                </c:pt>
                <c:pt idx="11">
                  <c:v>6.6186284566507478E-2</c:v>
                </c:pt>
                <c:pt idx="12">
                  <c:v>4.9361252474997501E-2</c:v>
                </c:pt>
                <c:pt idx="13">
                  <c:v>3.6355852329452563E-2</c:v>
                </c:pt>
                <c:pt idx="14">
                  <c:v>2.6522303514028317E-2</c:v>
                </c:pt>
                <c:pt idx="15">
                  <c:v>1.9210358630366599E-2</c:v>
                </c:pt>
                <c:pt idx="16">
                  <c:v>1.3840748672995621E-2</c:v>
                </c:pt>
              </c:numCache>
            </c:numRef>
          </c:val>
          <c:smooth val="0"/>
          <c:extLst>
            <c:ext xmlns:c16="http://schemas.microsoft.com/office/drawing/2014/chart" uri="{C3380CC4-5D6E-409C-BE32-E72D297353CC}">
              <c16:uniqueId val="{00000000-2D66-4D36-860A-2C0359B91101}"/>
            </c:ext>
          </c:extLst>
        </c:ser>
        <c:ser>
          <c:idx val="1"/>
          <c:order val="1"/>
          <c:tx>
            <c:strRef>
              <c:f>Advanced!$N$67</c:f>
              <c:strCache>
                <c:ptCount val="1"/>
                <c:pt idx="0">
                  <c:v>Logit Model (Avg)</c:v>
                </c:pt>
              </c:strCache>
            </c:strRef>
          </c:tx>
          <c:spPr>
            <a:ln w="28575" cap="rnd">
              <a:solidFill>
                <a:srgbClr val="FF0000"/>
              </a:solidFill>
              <a:round/>
            </a:ln>
            <a:effectLst/>
          </c:spPr>
          <c:marker>
            <c:symbol val="none"/>
          </c:marker>
          <c:cat>
            <c:numRef>
              <c:f>Advanced!$O$65:$AE$65</c:f>
              <c:numCache>
                <c:formatCode>General</c:formatCode>
                <c:ptCount val="17"/>
                <c:pt idx="0">
                  <c:v>100</c:v>
                </c:pt>
                <c:pt idx="1">
                  <c:v>105</c:v>
                </c:pt>
                <c:pt idx="2">
                  <c:v>110</c:v>
                </c:pt>
                <c:pt idx="3">
                  <c:v>115</c:v>
                </c:pt>
                <c:pt idx="4">
                  <c:v>120</c:v>
                </c:pt>
                <c:pt idx="5">
                  <c:v>125</c:v>
                </c:pt>
                <c:pt idx="6">
                  <c:v>130</c:v>
                </c:pt>
                <c:pt idx="7">
                  <c:v>135</c:v>
                </c:pt>
                <c:pt idx="8">
                  <c:v>140</c:v>
                </c:pt>
                <c:pt idx="9">
                  <c:v>145</c:v>
                </c:pt>
                <c:pt idx="10">
                  <c:v>150</c:v>
                </c:pt>
                <c:pt idx="11">
                  <c:v>155</c:v>
                </c:pt>
                <c:pt idx="12">
                  <c:v>160</c:v>
                </c:pt>
                <c:pt idx="13">
                  <c:v>165</c:v>
                </c:pt>
                <c:pt idx="14">
                  <c:v>170</c:v>
                </c:pt>
                <c:pt idx="15">
                  <c:v>175</c:v>
                </c:pt>
                <c:pt idx="16">
                  <c:v>180</c:v>
                </c:pt>
              </c:numCache>
            </c:numRef>
          </c:cat>
          <c:val>
            <c:numRef>
              <c:f>Advanced!$O$67:$AE$67</c:f>
              <c:numCache>
                <c:formatCode>0%</c:formatCode>
                <c:ptCount val="17"/>
                <c:pt idx="0">
                  <c:v>0.48297569564396631</c:v>
                </c:pt>
                <c:pt idx="1">
                  <c:v>0.47346548611528316</c:v>
                </c:pt>
                <c:pt idx="2">
                  <c:v>0.46043787343937354</c:v>
                </c:pt>
                <c:pt idx="3">
                  <c:v>0.44292584226594983</c:v>
                </c:pt>
                <c:pt idx="4">
                  <c:v>0.4199740337642055</c:v>
                </c:pt>
                <c:pt idx="5">
                  <c:v>0.39087037202588448</c:v>
                </c:pt>
                <c:pt idx="6">
                  <c:v>0.35547375728009023</c:v>
                </c:pt>
                <c:pt idx="7">
                  <c:v>0.31454398307827036</c:v>
                </c:pt>
                <c:pt idx="8">
                  <c:v>0.26989111301553603</c:v>
                </c:pt>
                <c:pt idx="9">
                  <c:v>0.22416495575673082</c:v>
                </c:pt>
                <c:pt idx="10">
                  <c:v>0.18027699340965631</c:v>
                </c:pt>
                <c:pt idx="11">
                  <c:v>0.1406958756036194</c:v>
                </c:pt>
                <c:pt idx="12">
                  <c:v>0.10695373127853058</c:v>
                </c:pt>
                <c:pt idx="13">
                  <c:v>7.9542922711247646E-2</c:v>
                </c:pt>
                <c:pt idx="14">
                  <c:v>5.8134349895802302E-2</c:v>
                </c:pt>
                <c:pt idx="15">
                  <c:v>4.1921698841404703E-2</c:v>
                </c:pt>
                <c:pt idx="16">
                  <c:v>2.9928497598196956E-2</c:v>
                </c:pt>
              </c:numCache>
            </c:numRef>
          </c:val>
          <c:smooth val="0"/>
          <c:extLst>
            <c:ext xmlns:c16="http://schemas.microsoft.com/office/drawing/2014/chart" uri="{C3380CC4-5D6E-409C-BE32-E72D297353CC}">
              <c16:uniqueId val="{00000001-2D66-4D36-860A-2C0359B91101}"/>
            </c:ext>
          </c:extLst>
        </c:ser>
        <c:ser>
          <c:idx val="2"/>
          <c:order val="2"/>
          <c:tx>
            <c:strRef>
              <c:f>Advanced!$N$68</c:f>
              <c:strCache>
                <c:ptCount val="1"/>
                <c:pt idx="0">
                  <c:v>Logit Model (Avg + 1SD)</c:v>
                </c:pt>
              </c:strCache>
            </c:strRef>
          </c:tx>
          <c:spPr>
            <a:ln w="28575" cap="rnd">
              <a:solidFill>
                <a:srgbClr val="FF0000"/>
              </a:solidFill>
              <a:prstDash val="sysDash"/>
              <a:round/>
            </a:ln>
            <a:effectLst/>
          </c:spPr>
          <c:marker>
            <c:symbol val="none"/>
          </c:marker>
          <c:cat>
            <c:numRef>
              <c:f>Advanced!$O$65:$AE$65</c:f>
              <c:numCache>
                <c:formatCode>General</c:formatCode>
                <c:ptCount val="17"/>
                <c:pt idx="0">
                  <c:v>100</c:v>
                </c:pt>
                <c:pt idx="1">
                  <c:v>105</c:v>
                </c:pt>
                <c:pt idx="2">
                  <c:v>110</c:v>
                </c:pt>
                <c:pt idx="3">
                  <c:v>115</c:v>
                </c:pt>
                <c:pt idx="4">
                  <c:v>120</c:v>
                </c:pt>
                <c:pt idx="5">
                  <c:v>125</c:v>
                </c:pt>
                <c:pt idx="6">
                  <c:v>130</c:v>
                </c:pt>
                <c:pt idx="7">
                  <c:v>135</c:v>
                </c:pt>
                <c:pt idx="8">
                  <c:v>140</c:v>
                </c:pt>
                <c:pt idx="9">
                  <c:v>145</c:v>
                </c:pt>
                <c:pt idx="10">
                  <c:v>150</c:v>
                </c:pt>
                <c:pt idx="11">
                  <c:v>155</c:v>
                </c:pt>
                <c:pt idx="12">
                  <c:v>160</c:v>
                </c:pt>
                <c:pt idx="13">
                  <c:v>165</c:v>
                </c:pt>
                <c:pt idx="14">
                  <c:v>170</c:v>
                </c:pt>
                <c:pt idx="15">
                  <c:v>175</c:v>
                </c:pt>
                <c:pt idx="16">
                  <c:v>180</c:v>
                </c:pt>
              </c:numCache>
            </c:numRef>
          </c:cat>
          <c:val>
            <c:numRef>
              <c:f>Advanced!$O$68:$AE$68</c:f>
              <c:numCache>
                <c:formatCode>0%</c:formatCode>
                <c:ptCount val="17"/>
                <c:pt idx="0">
                  <c:v>0.59468689071332481</c:v>
                </c:pt>
                <c:pt idx="1">
                  <c:v>0.5889743893364987</c:v>
                </c:pt>
                <c:pt idx="2">
                  <c:v>0.58058932535170804</c:v>
                </c:pt>
                <c:pt idx="3">
                  <c:v>0.56842240843633862</c:v>
                </c:pt>
                <c:pt idx="4">
                  <c:v>0.55106000787942522</c:v>
                </c:pt>
                <c:pt idx="5">
                  <c:v>0.52686438512057832</c:v>
                </c:pt>
                <c:pt idx="6">
                  <c:v>0.49423768516839744</c:v>
                </c:pt>
                <c:pt idx="7">
                  <c:v>0.45214102842349702</c:v>
                </c:pt>
                <c:pt idx="8">
                  <c:v>0.4008131731743127</c:v>
                </c:pt>
                <c:pt idx="9">
                  <c:v>0.34237683954470005</c:v>
                </c:pt>
                <c:pt idx="10">
                  <c:v>0.2808209212470788</c:v>
                </c:pt>
                <c:pt idx="11">
                  <c:v>0.22106458192989542</c:v>
                </c:pt>
                <c:pt idx="12">
                  <c:v>0.16748214878991191</c:v>
                </c:pt>
                <c:pt idx="13">
                  <c:v>0.12274966897505984</c:v>
                </c:pt>
                <c:pt idx="14">
                  <c:v>8.7580549350048054E-2</c:v>
                </c:pt>
                <c:pt idx="15">
                  <c:v>6.1212386992728095E-2</c:v>
                </c:pt>
                <c:pt idx="16">
                  <c:v>4.2138153896602019E-2</c:v>
                </c:pt>
              </c:numCache>
            </c:numRef>
          </c:val>
          <c:smooth val="0"/>
          <c:extLst>
            <c:ext xmlns:c16="http://schemas.microsoft.com/office/drawing/2014/chart" uri="{C3380CC4-5D6E-409C-BE32-E72D297353CC}">
              <c16:uniqueId val="{00000002-2D66-4D36-860A-2C0359B91101}"/>
            </c:ext>
          </c:extLst>
        </c:ser>
        <c:dLbls>
          <c:showLegendKey val="0"/>
          <c:showVal val="0"/>
          <c:showCatName val="0"/>
          <c:showSerName val="0"/>
          <c:showPercent val="0"/>
          <c:showBubbleSize val="0"/>
        </c:dLbls>
        <c:smooth val="0"/>
        <c:axId val="1346877487"/>
        <c:axId val="1248505551"/>
      </c:lineChart>
      <c:catAx>
        <c:axId val="13468774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8505551"/>
        <c:crosses val="autoZero"/>
        <c:auto val="1"/>
        <c:lblAlgn val="ctr"/>
        <c:lblOffset val="100"/>
        <c:noMultiLvlLbl val="0"/>
      </c:catAx>
      <c:valAx>
        <c:axId val="12485055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3468774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7</xdr:col>
      <xdr:colOff>344964</xdr:colOff>
      <xdr:row>11</xdr:row>
      <xdr:rowOff>70631</xdr:rowOff>
    </xdr:from>
    <xdr:to>
      <xdr:col>15</xdr:col>
      <xdr:colOff>40164</xdr:colOff>
      <xdr:row>26</xdr:row>
      <xdr:rowOff>70631</xdr:rowOff>
    </xdr:to>
    <xdr:graphicFrame macro="">
      <xdr:nvGraphicFramePr>
        <xdr:cNvPr id="4" name="Chart 3">
          <a:extLst>
            <a:ext uri="{FF2B5EF4-FFF2-40B4-BE49-F238E27FC236}">
              <a16:creationId xmlns:a16="http://schemas.microsoft.com/office/drawing/2014/main" id="{C8D4783A-96E0-44AD-95D6-EFD07D2F5E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17928</xdr:colOff>
      <xdr:row>0</xdr:row>
      <xdr:rowOff>169984</xdr:rowOff>
    </xdr:from>
    <xdr:to>
      <xdr:col>22</xdr:col>
      <xdr:colOff>340657</xdr:colOff>
      <xdr:row>25</xdr:row>
      <xdr:rowOff>179292</xdr:rowOff>
    </xdr:to>
    <xdr:sp macro="" textlink="">
      <xdr:nvSpPr>
        <xdr:cNvPr id="5" name="TextBox 4">
          <a:extLst>
            <a:ext uri="{FF2B5EF4-FFF2-40B4-BE49-F238E27FC236}">
              <a16:creationId xmlns:a16="http://schemas.microsoft.com/office/drawing/2014/main" id="{901D23A2-E48D-4E44-B038-F939F619F4D2}"/>
            </a:ext>
          </a:extLst>
        </xdr:cNvPr>
        <xdr:cNvSpPr txBox="1"/>
      </xdr:nvSpPr>
      <xdr:spPr>
        <a:xfrm>
          <a:off x="12460940" y="169984"/>
          <a:ext cx="3370729" cy="44916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In this example,</a:t>
          </a:r>
          <a:r>
            <a:rPr lang="en-US" sz="900" baseline="0"/>
            <a:t> we imagine 10 customers from a well-defined segment.  These are small businesses who have needs for a cloud-based data backup service.  Our company can provide such a servcie, but we're not sure how much we should charge.  Each customer participates in a pricing experiment, expressing their intention to buy on a 5 point scale at 4 different price points ($50-$80 per month).</a:t>
          </a:r>
        </a:p>
        <a:p>
          <a:endParaRPr lang="en-US" sz="900" baseline="0"/>
        </a:p>
        <a:p>
          <a:r>
            <a:rPr lang="en-US" sz="900" baseline="0"/>
            <a:t>Using the rule of thumb that "definitely" actually means 50% of purchase (see Table to right for other rules), we then calibrated a logit model to best fit the average estimated % who will buy.  We objectvie calibrated the B0 and B1, while the max "height" of the logit curve is set to the maximium average purchase probability.  See cell D26 for an example of this equaiton.</a:t>
          </a:r>
        </a:p>
        <a:p>
          <a:endParaRPr lang="en-US" sz="900" baseline="0"/>
        </a:p>
        <a:p>
          <a:r>
            <a:rPr lang="en-US" sz="900" baseline="0"/>
            <a:t>We then simply use Solver to determine the B0 and B1 paramaters (cells D35 and D36) by trying to minimize the sum of squared error between the average purchase % (row D25:G25) and the calibrated purchase % (row D26: G26).</a:t>
          </a:r>
        </a:p>
        <a:p>
          <a:endParaRPr lang="en-US" sz="900" baseline="0"/>
        </a:p>
        <a:p>
          <a:r>
            <a:rPr lang="en-US" sz="900" baseline="0"/>
            <a:t>Once calibrated, we can estimate demand at price points WITHIN the range that was studied in our experiment (like $63).  See the chart for this illustration.  </a:t>
          </a:r>
        </a:p>
        <a:p>
          <a:endParaRPr lang="en-US" sz="900" baseline="0"/>
        </a:p>
        <a:p>
          <a:r>
            <a:rPr lang="en-US" sz="900" baseline="0"/>
            <a:t>Finally, keep in mind that all of this being correct entirely hinges on:</a:t>
          </a:r>
          <a:br>
            <a:rPr lang="en-US" sz="900" baseline="0"/>
          </a:br>
          <a:r>
            <a:rPr lang="en-US" sz="900" baseline="0"/>
            <a:t>(a) the quality of the study used to collect the data and </a:t>
          </a:r>
          <a:br>
            <a:rPr lang="en-US" sz="900" baseline="0"/>
          </a:br>
          <a:r>
            <a:rPr lang="en-US" sz="900" baseline="0"/>
            <a:t>(b) the degree to which our "rule of thumb" to translate purchase intention scale answers to real probabilities are correct!</a:t>
          </a:r>
        </a:p>
      </xdr:txBody>
    </xdr:sp>
    <xdr:clientData/>
  </xdr:twoCellAnchor>
  <xdr:twoCellAnchor editAs="oneCell">
    <xdr:from>
      <xdr:col>12</xdr:col>
      <xdr:colOff>76199</xdr:colOff>
      <xdr:row>0</xdr:row>
      <xdr:rowOff>70339</xdr:rowOff>
    </xdr:from>
    <xdr:to>
      <xdr:col>15</xdr:col>
      <xdr:colOff>334032</xdr:colOff>
      <xdr:row>8</xdr:row>
      <xdr:rowOff>134542</xdr:rowOff>
    </xdr:to>
    <xdr:pic>
      <xdr:nvPicPr>
        <xdr:cNvPr id="6" name="Picture 5" descr="Backup Your Data">
          <a:extLst>
            <a:ext uri="{FF2B5EF4-FFF2-40B4-BE49-F238E27FC236}">
              <a16:creationId xmlns:a16="http://schemas.microsoft.com/office/drawing/2014/main" id="{B9330A4A-2D62-4CED-9006-4103770E83F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701212" y="70339"/>
          <a:ext cx="2200933" cy="1512003"/>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43542</xdr:colOff>
      <xdr:row>28</xdr:row>
      <xdr:rowOff>10886</xdr:rowOff>
    </xdr:from>
    <xdr:to>
      <xdr:col>20</xdr:col>
      <xdr:colOff>729343</xdr:colOff>
      <xdr:row>51</xdr:row>
      <xdr:rowOff>87086</xdr:rowOff>
    </xdr:to>
    <xdr:graphicFrame macro="">
      <xdr:nvGraphicFramePr>
        <xdr:cNvPr id="3" name="Chart 2">
          <a:extLst>
            <a:ext uri="{FF2B5EF4-FFF2-40B4-BE49-F238E27FC236}">
              <a16:creationId xmlns:a16="http://schemas.microsoft.com/office/drawing/2014/main" id="{A1EE30F2-753A-417B-B787-EC51B1E606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387532</xdr:colOff>
      <xdr:row>0</xdr:row>
      <xdr:rowOff>170903</xdr:rowOff>
    </xdr:from>
    <xdr:to>
      <xdr:col>25</xdr:col>
      <xdr:colOff>372291</xdr:colOff>
      <xdr:row>30</xdr:row>
      <xdr:rowOff>85995</xdr:rowOff>
    </xdr:to>
    <xdr:sp macro="" textlink="">
      <xdr:nvSpPr>
        <xdr:cNvPr id="4" name="TextBox 3">
          <a:extLst>
            <a:ext uri="{FF2B5EF4-FFF2-40B4-BE49-F238E27FC236}">
              <a16:creationId xmlns:a16="http://schemas.microsoft.com/office/drawing/2014/main" id="{15B1540F-9FB8-48F5-90E5-751F5BEF8DEA}"/>
            </a:ext>
          </a:extLst>
        </xdr:cNvPr>
        <xdr:cNvSpPr txBox="1"/>
      </xdr:nvSpPr>
      <xdr:spPr>
        <a:xfrm>
          <a:off x="13760632" y="170903"/>
          <a:ext cx="5105399" cy="54014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Two "wrinkles" here</a:t>
          </a:r>
          <a:r>
            <a:rPr lang="en-US" sz="1100" b="1" baseline="0"/>
            <a:t> in this more advanced version.</a:t>
          </a:r>
        </a:p>
        <a:p>
          <a:endParaRPr lang="en-US" sz="1100"/>
        </a:p>
        <a:p>
          <a:r>
            <a:rPr lang="en-US" sz="1100" b="1"/>
            <a:t>(1) First,</a:t>
          </a:r>
          <a:r>
            <a:rPr lang="en-US" sz="1100" b="1" baseline="0"/>
            <a:t> </a:t>
          </a:r>
          <a:r>
            <a:rPr lang="en-US" sz="1100" baseline="0"/>
            <a:t>and likely more realistic in terms of data collection:  we don't have every respondent complete purchase intentions for each scenario.  Instead, we randomly presented only TWO of the price points.  We need more respondents, of course (in this example, 400) since we don't get as much data per respondent.  However, the assumption here is that the QUALITY of the data is higher, now that there's less order bias risk and the respondent is less mentally taxed throughout the study.  Analytically, we approach it the same as before -- just apply the purchase probabilities translation, and take the average across each of the price points.  Then calibrate a logit model.  (the approach is the same if we had only presented one option, or more than two).</a:t>
          </a:r>
        </a:p>
        <a:p>
          <a:endParaRPr lang="en-US" sz="1100" baseline="0"/>
        </a:p>
        <a:p>
          <a:r>
            <a:rPr lang="en-US" sz="1100" b="1" baseline="0"/>
            <a:t>(2) Second, </a:t>
          </a:r>
          <a:r>
            <a:rPr lang="en-US" sz="1100" b="0" baseline="0"/>
            <a:t>we build a model that tries to account for some of the uncertainty surrounding our estimates.  Here, the appraoch is to calibrate THREE models: first, the "average %" model (the standard Gabor Granger method, but then also two more models... each one calibrated +/- 1 standard deviation from the mean purchase percent).  We just calibrate three models, and plot them.  The use of the sample's standard deviation here is just for illsutrative purposes -- mean M.O.E. would certainly be a reasonable approach as well, and, in other instances, perhaps a smaller/larger threshold of the # of standard deviaitons could be used.</a:t>
          </a:r>
        </a:p>
        <a:p>
          <a:endParaRPr lang="en-US" sz="1100" b="0" baseline="0"/>
        </a:p>
        <a:p>
          <a:r>
            <a:rPr lang="en-US" sz="1100" b="0" baseline="0"/>
            <a:t>While not illustrated here, the NICE thing about adding in the "optimistic" and "pessimistic" ranges is we now have the ability to really coduct some sensitivity analysis for any later financial or forecast models we apply these results to.</a:t>
          </a:r>
        </a:p>
      </xdr:txBody>
    </xdr:sp>
    <xdr:clientData/>
  </xdr:twoCellAnchor>
  <xdr:twoCellAnchor editAs="oneCell">
    <xdr:from>
      <xdr:col>2</xdr:col>
      <xdr:colOff>526773</xdr:colOff>
      <xdr:row>10</xdr:row>
      <xdr:rowOff>35026</xdr:rowOff>
    </xdr:from>
    <xdr:to>
      <xdr:col>8</xdr:col>
      <xdr:colOff>178903</xdr:colOff>
      <xdr:row>22</xdr:row>
      <xdr:rowOff>145144</xdr:rowOff>
    </xdr:to>
    <xdr:pic>
      <xdr:nvPicPr>
        <xdr:cNvPr id="5" name="Picture 4" descr="Yoga in the Workplace">
          <a:extLst>
            <a:ext uri="{FF2B5EF4-FFF2-40B4-BE49-F238E27FC236}">
              <a16:creationId xmlns:a16="http://schemas.microsoft.com/office/drawing/2014/main" id="{FAE2689D-551C-4C51-8664-580782E4C0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37521" y="1890330"/>
          <a:ext cx="3309730" cy="2336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xdr:rowOff>
    </xdr:from>
    <xdr:to>
      <xdr:col>12</xdr:col>
      <xdr:colOff>47624</xdr:colOff>
      <xdr:row>23</xdr:row>
      <xdr:rowOff>225765</xdr:rowOff>
    </xdr:to>
    <mc:AlternateContent xmlns:mc="http://schemas.openxmlformats.org/markup-compatibility/2006">
      <mc:Choice xmlns:a14="http://schemas.microsoft.com/office/drawing/2010/main" Requires="a14">
        <xdr:sp macro="" textlink="">
          <xdr:nvSpPr>
            <xdr:cNvPr id="2" name="文字方塊 3">
              <a:extLst>
                <a:ext uri="{FF2B5EF4-FFF2-40B4-BE49-F238E27FC236}">
                  <a16:creationId xmlns:a16="http://schemas.microsoft.com/office/drawing/2014/main" id="{E08E0F56-9F6B-49C5-9676-6641D34A75E2}"/>
                </a:ext>
              </a:extLst>
            </xdr:cNvPr>
            <xdr:cNvSpPr txBox="1"/>
          </xdr:nvSpPr>
          <xdr:spPr>
            <a:xfrm flipH="1">
              <a:off x="0" y="1"/>
              <a:ext cx="8120062" cy="438818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altLang="zh-HK" sz="2400" b="0">
                  <a:latin typeface="Cambria Math" panose="02040503050406030204" pitchFamily="18" charset="0"/>
                </a:rPr>
                <a:t>Binary : P(Success)+P(Failure)=1 ,</a:t>
              </a:r>
            </a:p>
            <a:p>
              <a:r>
                <a:rPr lang="en-GB" altLang="zh-HK" sz="2400" b="0">
                  <a:latin typeface="Cambria Math" panose="02040503050406030204" pitchFamily="18" charset="0"/>
                </a:rPr>
                <a:t>Let p=P(Success)   =&gt; P(Failure)=1-p</a:t>
              </a:r>
            </a:p>
            <a:p>
              <a:endParaRPr lang="en-GB" altLang="zh-HK" sz="2400" b="0">
                <a:latin typeface="Cambria Math" panose="02040503050406030204" pitchFamily="18" charset="0"/>
              </a:endParaRPr>
            </a:p>
            <a:p>
              <a:pPr/>
              <a14:m>
                <m:oMathPara xmlns:m="http://schemas.openxmlformats.org/officeDocument/2006/math">
                  <m:oMathParaPr>
                    <m:jc m:val="left"/>
                  </m:oMathParaPr>
                  <m:oMath xmlns:m="http://schemas.openxmlformats.org/officeDocument/2006/math">
                    <m:r>
                      <a:rPr lang="en-GB" altLang="zh-HK" sz="2400" b="0" i="1">
                        <a:latin typeface="Cambria Math" panose="02040503050406030204" pitchFamily="18" charset="0"/>
                      </a:rPr>
                      <m:t>𝐿𝑜𝑔</m:t>
                    </m:r>
                    <m:d>
                      <m:dPr>
                        <m:ctrlPr>
                          <a:rPr lang="en-GB" altLang="zh-HK" sz="2400" b="0" i="1">
                            <a:latin typeface="Cambria Math" panose="02040503050406030204" pitchFamily="18" charset="0"/>
                          </a:rPr>
                        </m:ctrlPr>
                      </m:dPr>
                      <m:e>
                        <m:r>
                          <a:rPr lang="en-GB" altLang="zh-HK" sz="2400" b="0" i="1">
                            <a:latin typeface="Cambria Math" panose="02040503050406030204" pitchFamily="18" charset="0"/>
                          </a:rPr>
                          <m:t>𝑃</m:t>
                        </m:r>
                        <m:d>
                          <m:dPr>
                            <m:ctrlPr>
                              <a:rPr lang="en-GB" altLang="zh-HK" sz="2400" b="0" i="1">
                                <a:latin typeface="Cambria Math" panose="02040503050406030204" pitchFamily="18" charset="0"/>
                              </a:rPr>
                            </m:ctrlPr>
                          </m:dPr>
                          <m:e>
                            <m:r>
                              <a:rPr lang="en-GB" altLang="zh-HK" sz="2400" b="0" i="1">
                                <a:latin typeface="Cambria Math" panose="02040503050406030204" pitchFamily="18" charset="0"/>
                              </a:rPr>
                              <m:t>𝑜𝑑𝑑</m:t>
                            </m:r>
                          </m:e>
                        </m:d>
                      </m:e>
                    </m:d>
                    <m:r>
                      <a:rPr lang="en-GB" altLang="zh-HK" sz="2400" b="0" i="1">
                        <a:latin typeface="Cambria Math" panose="02040503050406030204" pitchFamily="18" charset="0"/>
                      </a:rPr>
                      <m:t>=</m:t>
                    </m:r>
                    <m:func>
                      <m:funcPr>
                        <m:ctrlPr>
                          <a:rPr lang="en-GB" altLang="zh-HK" sz="2400" b="0" i="1">
                            <a:latin typeface="Cambria Math" panose="02040503050406030204" pitchFamily="18" charset="0"/>
                          </a:rPr>
                        </m:ctrlPr>
                      </m:funcPr>
                      <m:fName>
                        <m:r>
                          <m:rPr>
                            <m:sty m:val="p"/>
                          </m:rPr>
                          <a:rPr lang="en-GB" altLang="zh-HK" sz="2400" b="0" i="0">
                            <a:latin typeface="Cambria Math" panose="02040503050406030204" pitchFamily="18" charset="0"/>
                          </a:rPr>
                          <m:t>log</m:t>
                        </m:r>
                      </m:fName>
                      <m:e>
                        <m:f>
                          <m:fPr>
                            <m:ctrlPr>
                              <a:rPr lang="en-GB" altLang="zh-HK" sz="2400" b="0" i="1">
                                <a:latin typeface="Cambria Math" panose="02040503050406030204" pitchFamily="18" charset="0"/>
                              </a:rPr>
                            </m:ctrlPr>
                          </m:fPr>
                          <m:num>
                            <m:r>
                              <a:rPr lang="en-GB" altLang="zh-HK" sz="2400" b="0" i="1">
                                <a:latin typeface="Cambria Math" panose="02040503050406030204" pitchFamily="18" charset="0"/>
                              </a:rPr>
                              <m:t>𝑝</m:t>
                            </m:r>
                          </m:num>
                          <m:den>
                            <m:r>
                              <a:rPr lang="en-GB" altLang="zh-HK" sz="2400" b="0" i="1">
                                <a:latin typeface="Cambria Math" panose="02040503050406030204" pitchFamily="18" charset="0"/>
                              </a:rPr>
                              <m:t>1−</m:t>
                            </m:r>
                            <m:r>
                              <a:rPr lang="en-GB" altLang="zh-HK" sz="2400" b="0" i="1">
                                <a:latin typeface="Cambria Math" panose="02040503050406030204" pitchFamily="18" charset="0"/>
                              </a:rPr>
                              <m:t>𝑝</m:t>
                            </m:r>
                          </m:den>
                        </m:f>
                      </m:e>
                    </m:func>
                    <m:r>
                      <a:rPr lang="en-GB" altLang="zh-HK" sz="2400" b="0" i="1">
                        <a:latin typeface="Cambria Math" panose="02040503050406030204" pitchFamily="18" charset="0"/>
                      </a:rPr>
                      <m:t>=</m:t>
                    </m:r>
                    <m:sSub>
                      <m:sSubPr>
                        <m:ctrlPr>
                          <a:rPr lang="en-GB" altLang="zh-HK" sz="2400" b="0" i="1">
                            <a:latin typeface="Cambria Math" panose="02040503050406030204" pitchFamily="18" charset="0"/>
                          </a:rPr>
                        </m:ctrlPr>
                      </m:sSubPr>
                      <m:e>
                        <m:r>
                          <a:rPr lang="en-GB" altLang="zh-HK" sz="2400" b="0" i="1">
                            <a:latin typeface="Cambria Math" panose="02040503050406030204" pitchFamily="18" charset="0"/>
                          </a:rPr>
                          <m:t>𝑎</m:t>
                        </m:r>
                      </m:e>
                      <m:sub>
                        <m:r>
                          <a:rPr lang="en-GB" altLang="zh-HK" sz="2400" b="0" i="1">
                            <a:latin typeface="Cambria Math" panose="02040503050406030204" pitchFamily="18" charset="0"/>
                          </a:rPr>
                          <m:t>0</m:t>
                        </m:r>
                      </m:sub>
                    </m:sSub>
                    <m:r>
                      <a:rPr lang="en-GB" altLang="zh-HK" sz="2400" b="0" i="1">
                        <a:latin typeface="Cambria Math" panose="02040503050406030204" pitchFamily="18" charset="0"/>
                      </a:rPr>
                      <m:t>+</m:t>
                    </m:r>
                    <m:sSub>
                      <m:sSubPr>
                        <m:ctrlPr>
                          <a:rPr lang="en-GB" altLang="zh-HK" sz="2400" b="0" i="1">
                            <a:latin typeface="Cambria Math" panose="02040503050406030204" pitchFamily="18" charset="0"/>
                          </a:rPr>
                        </m:ctrlPr>
                      </m:sSubPr>
                      <m:e>
                        <m:r>
                          <a:rPr lang="en-GB" altLang="zh-HK" sz="2400" b="0" i="1">
                            <a:latin typeface="Cambria Math" panose="02040503050406030204" pitchFamily="18" charset="0"/>
                          </a:rPr>
                          <m:t>𝑎</m:t>
                        </m:r>
                      </m:e>
                      <m:sub>
                        <m:r>
                          <a:rPr lang="en-GB" altLang="zh-HK" sz="2400" b="0" i="1">
                            <a:latin typeface="Cambria Math" panose="02040503050406030204" pitchFamily="18" charset="0"/>
                          </a:rPr>
                          <m:t>1</m:t>
                        </m:r>
                      </m:sub>
                    </m:sSub>
                    <m:sSub>
                      <m:sSubPr>
                        <m:ctrlPr>
                          <a:rPr lang="en-GB" altLang="zh-HK" sz="2400" b="0" i="1">
                            <a:latin typeface="Cambria Math" panose="02040503050406030204" pitchFamily="18" charset="0"/>
                          </a:rPr>
                        </m:ctrlPr>
                      </m:sSubPr>
                      <m:e>
                        <m:r>
                          <a:rPr lang="en-GB" altLang="zh-HK" sz="2400" b="0" i="1">
                            <a:latin typeface="Cambria Math" panose="02040503050406030204" pitchFamily="18" charset="0"/>
                          </a:rPr>
                          <m:t>𝑥</m:t>
                        </m:r>
                      </m:e>
                      <m:sub>
                        <m:r>
                          <a:rPr lang="en-GB" altLang="zh-HK" sz="2400" b="0" i="1">
                            <a:latin typeface="Cambria Math" panose="02040503050406030204" pitchFamily="18" charset="0"/>
                          </a:rPr>
                          <m:t>1</m:t>
                        </m:r>
                      </m:sub>
                    </m:sSub>
                    <m:r>
                      <a:rPr lang="en-GB" altLang="zh-HK" sz="2400" b="0" i="1">
                        <a:latin typeface="Cambria Math" panose="02040503050406030204" pitchFamily="18" charset="0"/>
                      </a:rPr>
                      <m:t>+...+</m:t>
                    </m:r>
                    <m:sSub>
                      <m:sSubPr>
                        <m:ctrlPr>
                          <a:rPr lang="en-GB" altLang="zh-HK" sz="2400" b="0" i="1">
                            <a:latin typeface="Cambria Math" panose="02040503050406030204" pitchFamily="18" charset="0"/>
                          </a:rPr>
                        </m:ctrlPr>
                      </m:sSubPr>
                      <m:e>
                        <m:r>
                          <a:rPr lang="en-GB" altLang="zh-HK" sz="2400" b="0" i="1">
                            <a:latin typeface="Cambria Math" panose="02040503050406030204" pitchFamily="18" charset="0"/>
                          </a:rPr>
                          <m:t>𝑎</m:t>
                        </m:r>
                      </m:e>
                      <m:sub>
                        <m:r>
                          <a:rPr lang="en-GB" altLang="zh-HK" sz="2400" b="0" i="1">
                            <a:latin typeface="Cambria Math" panose="02040503050406030204" pitchFamily="18" charset="0"/>
                          </a:rPr>
                          <m:t>𝑖</m:t>
                        </m:r>
                      </m:sub>
                    </m:sSub>
                    <m:sSub>
                      <m:sSubPr>
                        <m:ctrlPr>
                          <a:rPr lang="en-GB" altLang="zh-HK" sz="2400" b="0" i="1">
                            <a:latin typeface="Cambria Math" panose="02040503050406030204" pitchFamily="18" charset="0"/>
                          </a:rPr>
                        </m:ctrlPr>
                      </m:sSubPr>
                      <m:e>
                        <m:r>
                          <a:rPr lang="en-GB" altLang="zh-HK" sz="2400" b="0" i="1">
                            <a:latin typeface="Cambria Math" panose="02040503050406030204" pitchFamily="18" charset="0"/>
                          </a:rPr>
                          <m:t>𝑥</m:t>
                        </m:r>
                      </m:e>
                      <m:sub>
                        <m:r>
                          <a:rPr lang="en-GB" altLang="zh-HK" sz="2400" b="0" i="1">
                            <a:latin typeface="Cambria Math" panose="02040503050406030204" pitchFamily="18" charset="0"/>
                          </a:rPr>
                          <m:t>𝑖</m:t>
                        </m:r>
                      </m:sub>
                    </m:sSub>
                  </m:oMath>
                </m:oMathPara>
              </a14:m>
              <a:endParaRPr lang="en-GB" altLang="zh-HK" sz="2400" b="0"/>
            </a:p>
            <a:p>
              <a:r>
                <a:rPr lang="en-GB" altLang="zh-HK" sz="2400" b="0"/>
                <a:t>               </a:t>
              </a:r>
              <a14:m>
                <m:oMath xmlns:m="http://schemas.openxmlformats.org/officeDocument/2006/math">
                  <m:f>
                    <m:fPr>
                      <m:ctrlPr>
                        <a:rPr lang="en-GB" altLang="zh-HK" sz="2400" b="0" i="1">
                          <a:latin typeface="Cambria Math" panose="02040503050406030204" pitchFamily="18" charset="0"/>
                        </a:rPr>
                      </m:ctrlPr>
                    </m:fPr>
                    <m:num>
                      <m:r>
                        <a:rPr lang="en-GB" altLang="zh-HK" sz="2400" b="0" i="1">
                          <a:latin typeface="Cambria Math" panose="02040503050406030204" pitchFamily="18" charset="0"/>
                        </a:rPr>
                        <m:t>𝑝</m:t>
                      </m:r>
                    </m:num>
                    <m:den>
                      <m:r>
                        <a:rPr lang="en-GB" altLang="zh-HK" sz="2400" b="0" i="1">
                          <a:latin typeface="Cambria Math" panose="02040503050406030204" pitchFamily="18" charset="0"/>
                        </a:rPr>
                        <m:t>1−</m:t>
                      </m:r>
                      <m:r>
                        <a:rPr lang="en-GB" altLang="zh-HK" sz="2400" b="0" i="1">
                          <a:latin typeface="Cambria Math" panose="02040503050406030204" pitchFamily="18" charset="0"/>
                        </a:rPr>
                        <m:t>𝑝</m:t>
                      </m:r>
                    </m:den>
                  </m:f>
                  <m:r>
                    <a:rPr lang="en-GB" altLang="zh-HK" sz="2400" b="0" i="1">
                      <a:latin typeface="Cambria Math" panose="02040503050406030204" pitchFamily="18" charset="0"/>
                    </a:rPr>
                    <m:t>=</m:t>
                  </m:r>
                  <m:sSup>
                    <m:sSupPr>
                      <m:ctrlPr>
                        <a:rPr lang="en-GB" altLang="zh-HK" sz="2400" b="0" i="1">
                          <a:latin typeface="Cambria Math" panose="02040503050406030204" pitchFamily="18" charset="0"/>
                        </a:rPr>
                      </m:ctrlPr>
                    </m:sSupPr>
                    <m:e>
                      <m:r>
                        <a:rPr lang="en-GB" altLang="zh-HK" sz="2400" b="0" i="1">
                          <a:latin typeface="Cambria Math" panose="02040503050406030204" pitchFamily="18" charset="0"/>
                        </a:rPr>
                        <m:t>𝑒</m:t>
                      </m:r>
                    </m:e>
                    <m:sup>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0</m:t>
                          </m:r>
                        </m:sub>
                      </m:sSub>
                      <m:r>
                        <a:rPr lang="en-GB" altLang="zh-HK" sz="2400" i="1">
                          <a:latin typeface="Cambria Math" panose="02040503050406030204" pitchFamily="18" charset="0"/>
                        </a:rPr>
                        <m:t>+</m:t>
                      </m:r>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1</m:t>
                          </m:r>
                        </m:sub>
                      </m:sSub>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𝑥</m:t>
                          </m:r>
                        </m:e>
                        <m:sub>
                          <m:r>
                            <a:rPr lang="en-GB" altLang="zh-HK" sz="2400" i="1">
                              <a:latin typeface="Cambria Math" panose="02040503050406030204" pitchFamily="18" charset="0"/>
                            </a:rPr>
                            <m:t>1</m:t>
                          </m:r>
                        </m:sub>
                      </m:sSub>
                      <m:r>
                        <a:rPr lang="en-GB" altLang="zh-HK" sz="2400" i="1">
                          <a:latin typeface="Cambria Math" panose="02040503050406030204" pitchFamily="18" charset="0"/>
                        </a:rPr>
                        <m:t>+…+</m:t>
                      </m:r>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𝑖</m:t>
                          </m:r>
                        </m:sub>
                      </m:sSub>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𝑥</m:t>
                          </m:r>
                        </m:e>
                        <m:sub>
                          <m:r>
                            <a:rPr lang="en-GB" altLang="zh-HK" sz="2400" i="1">
                              <a:latin typeface="Cambria Math" panose="02040503050406030204" pitchFamily="18" charset="0"/>
                            </a:rPr>
                            <m:t>𝑖</m:t>
                          </m:r>
                        </m:sub>
                      </m:sSub>
                    </m:sup>
                  </m:sSup>
                </m:oMath>
              </a14:m>
              <a:r>
                <a:rPr lang="en-GB" altLang="zh-HK" sz="2400" b="0"/>
                <a:t> </a:t>
              </a:r>
            </a:p>
            <a:p>
              <a:endParaRPr lang="en-GB" altLang="zh-HK" sz="2800" b="0" i="1">
                <a:latin typeface="Cambria Math" panose="02040503050406030204" pitchFamily="18" charset="0"/>
              </a:endParaRPr>
            </a:p>
            <a:p>
              <a:pPr/>
              <a14:m>
                <m:oMathPara xmlns:m="http://schemas.openxmlformats.org/officeDocument/2006/math">
                  <m:oMathParaPr>
                    <m:jc m:val="left"/>
                  </m:oMathParaPr>
                  <m:oMath xmlns:m="http://schemas.openxmlformats.org/officeDocument/2006/math">
                    <m:r>
                      <a:rPr lang="en-GB" altLang="zh-HK" sz="2400" b="0" i="1">
                        <a:latin typeface="Cambria Math" panose="02040503050406030204" pitchFamily="18" charset="0"/>
                      </a:rPr>
                      <m:t>𝑝</m:t>
                    </m:r>
                    <m:r>
                      <a:rPr lang="en-GB" altLang="zh-HK" sz="2400" b="0" i="1">
                        <a:latin typeface="Cambria Math" panose="02040503050406030204" pitchFamily="18" charset="0"/>
                      </a:rPr>
                      <m:t>=</m:t>
                    </m:r>
                    <m:sSup>
                      <m:sSupPr>
                        <m:ctrlPr>
                          <a:rPr lang="en-GB" altLang="zh-HK" sz="2400" i="1">
                            <a:latin typeface="Cambria Math" panose="02040503050406030204" pitchFamily="18" charset="0"/>
                          </a:rPr>
                        </m:ctrlPr>
                      </m:sSupPr>
                      <m:e>
                        <m:r>
                          <a:rPr lang="en-GB" altLang="zh-HK" sz="2400" i="1">
                            <a:latin typeface="Cambria Math" panose="02040503050406030204" pitchFamily="18" charset="0"/>
                          </a:rPr>
                          <m:t>𝑒</m:t>
                        </m:r>
                      </m:e>
                      <m:sup>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0</m:t>
                            </m:r>
                          </m:sub>
                        </m:sSub>
                        <m:r>
                          <a:rPr lang="en-GB" altLang="zh-HK" sz="2400" i="1">
                            <a:latin typeface="Cambria Math" panose="02040503050406030204" pitchFamily="18" charset="0"/>
                          </a:rPr>
                          <m:t>+</m:t>
                        </m:r>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1</m:t>
                            </m:r>
                          </m:sub>
                        </m:sSub>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𝑥</m:t>
                            </m:r>
                          </m:e>
                          <m:sub>
                            <m:r>
                              <a:rPr lang="en-GB" altLang="zh-HK" sz="2400" i="1">
                                <a:latin typeface="Cambria Math" panose="02040503050406030204" pitchFamily="18" charset="0"/>
                              </a:rPr>
                              <m:t>1</m:t>
                            </m:r>
                          </m:sub>
                        </m:sSub>
                        <m:r>
                          <a:rPr lang="en-GB" altLang="zh-HK" sz="2400" i="1">
                            <a:latin typeface="Cambria Math" panose="02040503050406030204" pitchFamily="18" charset="0"/>
                          </a:rPr>
                          <m:t>+.</m:t>
                        </m:r>
                        <m:r>
                          <a:rPr lang="en-GB" altLang="zh-HK" sz="2400" b="0" i="1">
                            <a:latin typeface="Cambria Math" panose="02040503050406030204" pitchFamily="18" charset="0"/>
                          </a:rPr>
                          <m:t>.</m:t>
                        </m:r>
                        <m:r>
                          <a:rPr lang="en-GB" altLang="zh-HK" sz="2400" i="1">
                            <a:latin typeface="Cambria Math" panose="02040503050406030204" pitchFamily="18" charset="0"/>
                          </a:rPr>
                          <m:t>.+</m:t>
                        </m:r>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𝑖</m:t>
                            </m:r>
                          </m:sub>
                        </m:sSub>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𝑥</m:t>
                            </m:r>
                          </m:e>
                          <m:sub>
                            <m:r>
                              <a:rPr lang="en-GB" altLang="zh-HK" sz="2400" i="1">
                                <a:latin typeface="Cambria Math" panose="02040503050406030204" pitchFamily="18" charset="0"/>
                              </a:rPr>
                              <m:t>𝑖</m:t>
                            </m:r>
                          </m:sub>
                        </m:sSub>
                      </m:sup>
                    </m:sSup>
                    <m:r>
                      <a:rPr lang="en-GB" altLang="zh-HK" sz="2400" b="0" i="0">
                        <a:latin typeface="Cambria Math" panose="02040503050406030204" pitchFamily="18" charset="0"/>
                      </a:rPr>
                      <m:t>−</m:t>
                    </m:r>
                    <m:sSup>
                      <m:sSupPr>
                        <m:ctrlPr>
                          <a:rPr lang="en-GB" altLang="zh-HK" sz="2400" i="1">
                            <a:latin typeface="Cambria Math" panose="02040503050406030204" pitchFamily="18" charset="0"/>
                          </a:rPr>
                        </m:ctrlPr>
                      </m:sSupPr>
                      <m:e>
                        <m:r>
                          <a:rPr lang="en-GB" altLang="zh-HK" sz="2400" i="1">
                            <a:latin typeface="Cambria Math" panose="02040503050406030204" pitchFamily="18" charset="0"/>
                          </a:rPr>
                          <m:t>𝑒</m:t>
                        </m:r>
                      </m:e>
                      <m:sup>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0</m:t>
                            </m:r>
                          </m:sub>
                        </m:sSub>
                        <m:r>
                          <a:rPr lang="en-GB" altLang="zh-HK" sz="2400" i="1">
                            <a:latin typeface="Cambria Math" panose="02040503050406030204" pitchFamily="18" charset="0"/>
                          </a:rPr>
                          <m:t>+</m:t>
                        </m:r>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1</m:t>
                            </m:r>
                          </m:sub>
                        </m:sSub>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𝑥</m:t>
                            </m:r>
                          </m:e>
                          <m:sub>
                            <m:r>
                              <a:rPr lang="en-GB" altLang="zh-HK" sz="2400" i="1">
                                <a:latin typeface="Cambria Math" panose="02040503050406030204" pitchFamily="18" charset="0"/>
                              </a:rPr>
                              <m:t>1</m:t>
                            </m:r>
                          </m:sub>
                        </m:sSub>
                        <m:r>
                          <a:rPr lang="en-GB" altLang="zh-HK" sz="2400" i="1">
                            <a:latin typeface="Cambria Math" panose="02040503050406030204" pitchFamily="18" charset="0"/>
                          </a:rPr>
                          <m:t>+</m:t>
                        </m:r>
                        <m:r>
                          <a:rPr lang="en-GB" altLang="zh-HK" sz="2400" b="0" i="1">
                            <a:latin typeface="Cambria Math" panose="02040503050406030204" pitchFamily="18" charset="0"/>
                          </a:rPr>
                          <m:t>.</m:t>
                        </m:r>
                        <m:r>
                          <a:rPr lang="en-GB" altLang="zh-HK" sz="2400" i="1">
                            <a:latin typeface="Cambria Math" panose="02040503050406030204" pitchFamily="18" charset="0"/>
                          </a:rPr>
                          <m:t>..+</m:t>
                        </m:r>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𝑖</m:t>
                            </m:r>
                          </m:sub>
                        </m:sSub>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𝑥</m:t>
                            </m:r>
                          </m:e>
                          <m:sub>
                            <m:r>
                              <a:rPr lang="en-GB" altLang="zh-HK" sz="2400" i="1">
                                <a:latin typeface="Cambria Math" panose="02040503050406030204" pitchFamily="18" charset="0"/>
                              </a:rPr>
                              <m:t>𝑖</m:t>
                            </m:r>
                          </m:sub>
                        </m:sSub>
                      </m:sup>
                    </m:sSup>
                    <m:r>
                      <a:rPr lang="en-GB" altLang="zh-HK" sz="2400" b="0" i="0">
                        <a:latin typeface="Cambria Math" panose="02040503050406030204" pitchFamily="18" charset="0"/>
                      </a:rPr>
                      <m:t>∗</m:t>
                    </m:r>
                    <m:r>
                      <m:rPr>
                        <m:sty m:val="p"/>
                      </m:rPr>
                      <a:rPr lang="en-GB" altLang="zh-HK" sz="2400" b="0" i="0">
                        <a:latin typeface="Cambria Math" panose="02040503050406030204" pitchFamily="18" charset="0"/>
                      </a:rPr>
                      <m:t>p</m:t>
                    </m:r>
                  </m:oMath>
                </m:oMathPara>
              </a14:m>
              <a:endParaRPr lang="en-GB" altLang="zh-HK" sz="2400" b="0"/>
            </a:p>
            <a:p>
              <a:pPr/>
              <a14:m>
                <m:oMathPara xmlns:m="http://schemas.openxmlformats.org/officeDocument/2006/math">
                  <m:oMathParaPr>
                    <m:jc m:val="left"/>
                  </m:oMathParaPr>
                  <m:oMath xmlns:m="http://schemas.openxmlformats.org/officeDocument/2006/math">
                    <m:r>
                      <a:rPr lang="en-GB" altLang="zh-HK" sz="2400" b="0" i="1">
                        <a:latin typeface="Cambria Math" panose="02040503050406030204" pitchFamily="18" charset="0"/>
                      </a:rPr>
                      <m:t>𝑝</m:t>
                    </m:r>
                    <m:r>
                      <a:rPr lang="en-GB" altLang="zh-HK" sz="2400" b="0" i="1">
                        <a:latin typeface="Cambria Math" panose="02040503050406030204" pitchFamily="18" charset="0"/>
                      </a:rPr>
                      <m:t>=</m:t>
                    </m:r>
                    <m:f>
                      <m:fPr>
                        <m:ctrlPr>
                          <a:rPr lang="en-GB" altLang="zh-HK" sz="2400" b="0" i="1">
                            <a:latin typeface="Cambria Math" panose="02040503050406030204" pitchFamily="18" charset="0"/>
                          </a:rPr>
                        </m:ctrlPr>
                      </m:fPr>
                      <m:num>
                        <m:sSup>
                          <m:sSupPr>
                            <m:ctrlPr>
                              <a:rPr lang="en-GB" altLang="zh-HK" sz="2400" i="1">
                                <a:latin typeface="Cambria Math" panose="02040503050406030204" pitchFamily="18" charset="0"/>
                              </a:rPr>
                            </m:ctrlPr>
                          </m:sSupPr>
                          <m:e>
                            <m:r>
                              <a:rPr lang="en-GB" altLang="zh-HK" sz="2400" i="1">
                                <a:latin typeface="Cambria Math" panose="02040503050406030204" pitchFamily="18" charset="0"/>
                              </a:rPr>
                              <m:t>𝑒</m:t>
                            </m:r>
                          </m:e>
                          <m:sup>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0</m:t>
                                </m:r>
                              </m:sub>
                            </m:sSub>
                            <m:r>
                              <a:rPr lang="en-GB" altLang="zh-HK" sz="2400" i="1">
                                <a:latin typeface="Cambria Math" panose="02040503050406030204" pitchFamily="18" charset="0"/>
                              </a:rPr>
                              <m:t>+</m:t>
                            </m:r>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1</m:t>
                                </m:r>
                              </m:sub>
                            </m:sSub>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𝑥</m:t>
                                </m:r>
                              </m:e>
                              <m:sub>
                                <m:r>
                                  <a:rPr lang="en-GB" altLang="zh-HK" sz="2400" i="1">
                                    <a:latin typeface="Cambria Math" panose="02040503050406030204" pitchFamily="18" charset="0"/>
                                  </a:rPr>
                                  <m:t>1</m:t>
                                </m:r>
                              </m:sub>
                            </m:sSub>
                            <m:r>
                              <a:rPr lang="en-GB" altLang="zh-HK" sz="2400" i="1">
                                <a:latin typeface="Cambria Math" panose="02040503050406030204" pitchFamily="18" charset="0"/>
                              </a:rPr>
                              <m:t>+</m:t>
                            </m:r>
                            <m:r>
                              <a:rPr lang="en-GB" altLang="zh-HK" sz="2400" b="0" i="1">
                                <a:latin typeface="Cambria Math" panose="02040503050406030204" pitchFamily="18" charset="0"/>
                              </a:rPr>
                              <m:t>.</m:t>
                            </m:r>
                            <m:r>
                              <a:rPr lang="en-GB" altLang="zh-HK" sz="2400" i="1">
                                <a:latin typeface="Cambria Math" panose="02040503050406030204" pitchFamily="18" charset="0"/>
                              </a:rPr>
                              <m:t>..+</m:t>
                            </m:r>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𝑖</m:t>
                                </m:r>
                              </m:sub>
                            </m:sSub>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𝑥</m:t>
                                </m:r>
                              </m:e>
                              <m:sub>
                                <m:r>
                                  <a:rPr lang="en-GB" altLang="zh-HK" sz="2400" i="1">
                                    <a:latin typeface="Cambria Math" panose="02040503050406030204" pitchFamily="18" charset="0"/>
                                  </a:rPr>
                                  <m:t>𝑖</m:t>
                                </m:r>
                              </m:sub>
                            </m:sSub>
                          </m:sup>
                        </m:sSup>
                      </m:num>
                      <m:den>
                        <m:sSup>
                          <m:sSupPr>
                            <m:ctrlPr>
                              <a:rPr lang="en-GB" altLang="zh-HK" sz="2400" i="1">
                                <a:latin typeface="Cambria Math" panose="02040503050406030204" pitchFamily="18" charset="0"/>
                              </a:rPr>
                            </m:ctrlPr>
                          </m:sSupPr>
                          <m:e>
                            <m:r>
                              <a:rPr lang="en-GB" altLang="zh-HK" sz="2400" i="1">
                                <a:latin typeface="Cambria Math" panose="02040503050406030204" pitchFamily="18" charset="0"/>
                              </a:rPr>
                              <m:t>𝑒</m:t>
                            </m:r>
                          </m:e>
                          <m:sup>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0</m:t>
                                </m:r>
                              </m:sub>
                            </m:sSub>
                            <m:r>
                              <a:rPr lang="en-GB" altLang="zh-HK" sz="2400" i="1">
                                <a:latin typeface="Cambria Math" panose="02040503050406030204" pitchFamily="18" charset="0"/>
                              </a:rPr>
                              <m:t>+</m:t>
                            </m:r>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1</m:t>
                                </m:r>
                              </m:sub>
                            </m:sSub>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𝑥</m:t>
                                </m:r>
                              </m:e>
                              <m:sub>
                                <m:r>
                                  <a:rPr lang="en-GB" altLang="zh-HK" sz="2400" i="1">
                                    <a:latin typeface="Cambria Math" panose="02040503050406030204" pitchFamily="18" charset="0"/>
                                  </a:rPr>
                                  <m:t>1</m:t>
                                </m:r>
                              </m:sub>
                            </m:sSub>
                            <m:r>
                              <a:rPr lang="en-GB" altLang="zh-HK" sz="2400" i="1">
                                <a:latin typeface="Cambria Math" panose="02040503050406030204" pitchFamily="18" charset="0"/>
                              </a:rPr>
                              <m:t>+…+</m:t>
                            </m:r>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𝑖</m:t>
                                </m:r>
                              </m:sub>
                            </m:sSub>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𝑥</m:t>
                                </m:r>
                              </m:e>
                              <m:sub>
                                <m:r>
                                  <a:rPr lang="en-GB" altLang="zh-HK" sz="2400" i="1">
                                    <a:latin typeface="Cambria Math" panose="02040503050406030204" pitchFamily="18" charset="0"/>
                                  </a:rPr>
                                  <m:t>𝑖</m:t>
                                </m:r>
                              </m:sub>
                            </m:sSub>
                          </m:sup>
                        </m:sSup>
                        <m:r>
                          <a:rPr lang="en-GB" altLang="zh-HK" sz="2400" b="0" i="1">
                            <a:latin typeface="Cambria Math" panose="02040503050406030204" pitchFamily="18" charset="0"/>
                          </a:rPr>
                          <m:t>+1</m:t>
                        </m:r>
                      </m:den>
                    </m:f>
                    <m:r>
                      <a:rPr lang="en-GB" altLang="zh-HK" sz="2400" b="0" i="0">
                        <a:latin typeface="Cambria Math" panose="02040503050406030204" pitchFamily="18" charset="0"/>
                      </a:rPr>
                      <m:t>=</m:t>
                    </m:r>
                    <m:f>
                      <m:fPr>
                        <m:ctrlPr>
                          <a:rPr lang="en-GB" altLang="zh-HK" sz="2400" b="0" i="1">
                            <a:latin typeface="Cambria Math" panose="02040503050406030204" pitchFamily="18" charset="0"/>
                          </a:rPr>
                        </m:ctrlPr>
                      </m:fPr>
                      <m:num>
                        <m:r>
                          <a:rPr lang="en-GB" altLang="zh-HK" sz="2400" b="0" i="0">
                            <a:latin typeface="Cambria Math" panose="02040503050406030204" pitchFamily="18" charset="0"/>
                          </a:rPr>
                          <m:t>1</m:t>
                        </m:r>
                      </m:num>
                      <m:den>
                        <m:r>
                          <a:rPr lang="en-GB" altLang="zh-HK" sz="2400" b="0" i="0">
                            <a:latin typeface="Cambria Math" panose="02040503050406030204" pitchFamily="18" charset="0"/>
                          </a:rPr>
                          <m:t>1+</m:t>
                        </m:r>
                        <m:sSup>
                          <m:sSupPr>
                            <m:ctrlPr>
                              <a:rPr lang="en-GB" altLang="zh-HK" sz="2400" i="1">
                                <a:latin typeface="Cambria Math" panose="02040503050406030204" pitchFamily="18" charset="0"/>
                              </a:rPr>
                            </m:ctrlPr>
                          </m:sSupPr>
                          <m:e>
                            <m:r>
                              <a:rPr lang="en-GB" altLang="zh-HK" sz="2400" i="1">
                                <a:latin typeface="Cambria Math" panose="02040503050406030204" pitchFamily="18" charset="0"/>
                              </a:rPr>
                              <m:t>𝑒</m:t>
                            </m:r>
                          </m:e>
                          <m:sup>
                            <m:r>
                              <a:rPr lang="en-GB" altLang="zh-HK" sz="2400" b="0" i="1">
                                <a:latin typeface="Cambria Math" panose="02040503050406030204" pitchFamily="18" charset="0"/>
                              </a:rPr>
                              <m:t>−</m:t>
                            </m:r>
                            <m:d>
                              <m:dPr>
                                <m:ctrlPr>
                                  <a:rPr lang="en-GB" altLang="zh-HK" sz="2400" b="0" i="1">
                                    <a:latin typeface="Cambria Math" panose="02040503050406030204" pitchFamily="18" charset="0"/>
                                  </a:rPr>
                                </m:ctrlPr>
                              </m:dPr>
                              <m:e>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0</m:t>
                                    </m:r>
                                  </m:sub>
                                </m:sSub>
                                <m:r>
                                  <a:rPr lang="en-GB" altLang="zh-HK" sz="2400" i="1">
                                    <a:latin typeface="Cambria Math" panose="02040503050406030204" pitchFamily="18" charset="0"/>
                                  </a:rPr>
                                  <m:t>+</m:t>
                                </m:r>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1</m:t>
                                    </m:r>
                                  </m:sub>
                                </m:sSub>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𝑥</m:t>
                                    </m:r>
                                  </m:e>
                                  <m:sub>
                                    <m:r>
                                      <a:rPr lang="en-GB" altLang="zh-HK" sz="2400" i="1">
                                        <a:latin typeface="Cambria Math" panose="02040503050406030204" pitchFamily="18" charset="0"/>
                                      </a:rPr>
                                      <m:t>1</m:t>
                                    </m:r>
                                  </m:sub>
                                </m:sSub>
                                <m:r>
                                  <a:rPr lang="en-GB" altLang="zh-HK" sz="2400" i="1">
                                    <a:latin typeface="Cambria Math" panose="02040503050406030204" pitchFamily="18" charset="0"/>
                                  </a:rPr>
                                  <m:t>+…+</m:t>
                                </m:r>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𝑎</m:t>
                                    </m:r>
                                  </m:e>
                                  <m:sub>
                                    <m:r>
                                      <a:rPr lang="en-GB" altLang="zh-HK" sz="2400" i="1">
                                        <a:latin typeface="Cambria Math" panose="02040503050406030204" pitchFamily="18" charset="0"/>
                                      </a:rPr>
                                      <m:t>𝑖</m:t>
                                    </m:r>
                                  </m:sub>
                                </m:sSub>
                                <m:sSub>
                                  <m:sSubPr>
                                    <m:ctrlPr>
                                      <a:rPr lang="en-GB" altLang="zh-HK" sz="2400" i="1">
                                        <a:latin typeface="Cambria Math" panose="02040503050406030204" pitchFamily="18" charset="0"/>
                                      </a:rPr>
                                    </m:ctrlPr>
                                  </m:sSubPr>
                                  <m:e>
                                    <m:r>
                                      <a:rPr lang="en-GB" altLang="zh-HK" sz="2400" i="1">
                                        <a:latin typeface="Cambria Math" panose="02040503050406030204" pitchFamily="18" charset="0"/>
                                      </a:rPr>
                                      <m:t>𝑥</m:t>
                                    </m:r>
                                  </m:e>
                                  <m:sub>
                                    <m:r>
                                      <a:rPr lang="en-GB" altLang="zh-HK" sz="2400" i="1">
                                        <a:latin typeface="Cambria Math" panose="02040503050406030204" pitchFamily="18" charset="0"/>
                                      </a:rPr>
                                      <m:t>𝑖</m:t>
                                    </m:r>
                                  </m:sub>
                                </m:sSub>
                              </m:e>
                            </m:d>
                          </m:sup>
                        </m:sSup>
                      </m:den>
                    </m:f>
                  </m:oMath>
                </m:oMathPara>
              </a14:m>
              <a:endParaRPr lang="en-GB" altLang="zh-HK" sz="2400" b="0"/>
            </a:p>
            <a:p>
              <a:endParaRPr lang="en-GB" altLang="zh-HK" sz="2400" b="0"/>
            </a:p>
          </xdr:txBody>
        </xdr:sp>
      </mc:Choice>
      <mc:Fallback>
        <xdr:sp macro="" textlink="">
          <xdr:nvSpPr>
            <xdr:cNvPr id="2" name="文字方塊 3">
              <a:extLst>
                <a:ext uri="{FF2B5EF4-FFF2-40B4-BE49-F238E27FC236}">
                  <a16:creationId xmlns:a16="http://schemas.microsoft.com/office/drawing/2014/main" id="{E08E0F56-9F6B-49C5-9676-6641D34A75E2}"/>
                </a:ext>
              </a:extLst>
            </xdr:cNvPr>
            <xdr:cNvSpPr txBox="1"/>
          </xdr:nvSpPr>
          <xdr:spPr>
            <a:xfrm flipH="1">
              <a:off x="0" y="1"/>
              <a:ext cx="8120062" cy="438818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altLang="zh-HK" sz="2400" b="0">
                  <a:latin typeface="Cambria Math" panose="02040503050406030204" pitchFamily="18" charset="0"/>
                </a:rPr>
                <a:t>Binary : P(Success)+P(Failure)=1 ,</a:t>
              </a:r>
            </a:p>
            <a:p>
              <a:r>
                <a:rPr lang="en-GB" altLang="zh-HK" sz="2400" b="0">
                  <a:latin typeface="Cambria Math" panose="02040503050406030204" pitchFamily="18" charset="0"/>
                </a:rPr>
                <a:t>Let p=P(Success)   =&gt; P(Failure)=1-p</a:t>
              </a:r>
            </a:p>
            <a:p>
              <a:endParaRPr lang="en-GB" altLang="zh-HK" sz="2400" b="0">
                <a:latin typeface="Cambria Math" panose="02040503050406030204" pitchFamily="18" charset="0"/>
              </a:endParaRPr>
            </a:p>
            <a:p>
              <a:pPr/>
              <a:r>
                <a:rPr lang="en-GB" altLang="zh-HK" sz="2400" b="0" i="0">
                  <a:latin typeface="Cambria Math" panose="02040503050406030204" pitchFamily="18" charset="0"/>
                </a:rPr>
                <a:t>𝐿𝑜𝑔(𝑃(𝑜𝑑𝑑))=log⁡〖𝑝/(1−𝑝)〗=𝑎_0+𝑎_1 𝑥_1+...+𝑎_𝑖 𝑥_𝑖</a:t>
              </a:r>
              <a:endParaRPr lang="en-GB" altLang="zh-HK" sz="2400" b="0"/>
            </a:p>
            <a:p>
              <a:r>
                <a:rPr lang="en-GB" altLang="zh-HK" sz="2400" b="0"/>
                <a:t>               </a:t>
              </a:r>
              <a:r>
                <a:rPr lang="en-GB" altLang="zh-HK" sz="2400" b="0" i="0">
                  <a:latin typeface="Cambria Math" panose="02040503050406030204" pitchFamily="18" charset="0"/>
                </a:rPr>
                <a:t>𝑝/(1−𝑝)=𝑒^(</a:t>
              </a:r>
              <a:r>
                <a:rPr lang="en-GB" altLang="zh-HK" sz="2400" i="0">
                  <a:latin typeface="Cambria Math" panose="02040503050406030204" pitchFamily="18" charset="0"/>
                </a:rPr>
                <a:t>𝑎_0+𝑎_1 𝑥_1+…+𝑎_𝑖 𝑥_𝑖 </a:t>
              </a:r>
              <a:r>
                <a:rPr lang="en-GB" altLang="zh-HK" sz="2400" b="0" i="0">
                  <a:latin typeface="Cambria Math" panose="02040503050406030204" pitchFamily="18" charset="0"/>
                </a:rPr>
                <a:t>)</a:t>
              </a:r>
              <a:r>
                <a:rPr lang="en-GB" altLang="zh-HK" sz="2400" b="0"/>
                <a:t> </a:t>
              </a:r>
            </a:p>
            <a:p>
              <a:endParaRPr lang="en-GB" altLang="zh-HK" sz="2800" b="0" i="1">
                <a:latin typeface="Cambria Math" panose="02040503050406030204" pitchFamily="18" charset="0"/>
              </a:endParaRPr>
            </a:p>
            <a:p>
              <a:pPr/>
              <a:r>
                <a:rPr lang="en-GB" altLang="zh-HK" sz="2400" b="0" i="0">
                  <a:latin typeface="Cambria Math" panose="02040503050406030204" pitchFamily="18" charset="0"/>
                </a:rPr>
                <a:t>𝑝=</a:t>
              </a:r>
              <a:r>
                <a:rPr lang="en-GB" altLang="zh-HK" sz="2400" i="0">
                  <a:latin typeface="Cambria Math" panose="02040503050406030204" pitchFamily="18" charset="0"/>
                </a:rPr>
                <a:t>𝑒^(𝑎_0+𝑎_1 𝑥_1+.</a:t>
              </a:r>
              <a:r>
                <a:rPr lang="en-GB" altLang="zh-HK" sz="2400" b="0" i="0">
                  <a:latin typeface="Cambria Math" panose="02040503050406030204" pitchFamily="18" charset="0"/>
                </a:rPr>
                <a:t>.</a:t>
              </a:r>
              <a:r>
                <a:rPr lang="en-GB" altLang="zh-HK" sz="2400" i="0">
                  <a:latin typeface="Cambria Math" panose="02040503050406030204" pitchFamily="18" charset="0"/>
                </a:rPr>
                <a:t>.+𝑎_𝑖 𝑥_𝑖 )</a:t>
              </a:r>
              <a:r>
                <a:rPr lang="en-GB" altLang="zh-HK" sz="2400" b="0" i="0">
                  <a:latin typeface="Cambria Math" panose="02040503050406030204" pitchFamily="18" charset="0"/>
                </a:rPr>
                <a:t>−</a:t>
              </a:r>
              <a:r>
                <a:rPr lang="en-GB" altLang="zh-HK" sz="2400" i="0">
                  <a:latin typeface="Cambria Math" panose="02040503050406030204" pitchFamily="18" charset="0"/>
                </a:rPr>
                <a:t>𝑒^(𝑎_0+𝑎_1 𝑥_1+</a:t>
              </a:r>
              <a:r>
                <a:rPr lang="en-GB" altLang="zh-HK" sz="2400" b="0" i="0">
                  <a:latin typeface="Cambria Math" panose="02040503050406030204" pitchFamily="18" charset="0"/>
                </a:rPr>
                <a:t>.</a:t>
              </a:r>
              <a:r>
                <a:rPr lang="en-GB" altLang="zh-HK" sz="2400" i="0">
                  <a:latin typeface="Cambria Math" panose="02040503050406030204" pitchFamily="18" charset="0"/>
                </a:rPr>
                <a:t>..+𝑎_𝑖 𝑥_𝑖 )</a:t>
              </a:r>
              <a:r>
                <a:rPr lang="en-GB" altLang="zh-HK" sz="2400" b="0" i="0">
                  <a:latin typeface="Cambria Math" panose="02040503050406030204" pitchFamily="18" charset="0"/>
                </a:rPr>
                <a:t>∗p</a:t>
              </a:r>
              <a:endParaRPr lang="en-GB" altLang="zh-HK" sz="2400" b="0"/>
            </a:p>
            <a:p>
              <a:pPr/>
              <a:r>
                <a:rPr lang="en-GB" altLang="zh-HK" sz="2400" b="0" i="0">
                  <a:latin typeface="Cambria Math" panose="02040503050406030204" pitchFamily="18" charset="0"/>
                </a:rPr>
                <a:t>𝑝=</a:t>
              </a:r>
              <a:r>
                <a:rPr lang="en-GB" altLang="zh-HK" sz="2400" i="0">
                  <a:latin typeface="Cambria Math" panose="02040503050406030204" pitchFamily="18" charset="0"/>
                </a:rPr>
                <a:t>𝑒^(𝑎_0+𝑎_1 𝑥_1+</a:t>
              </a:r>
              <a:r>
                <a:rPr lang="en-GB" altLang="zh-HK" sz="2400" b="0" i="0">
                  <a:latin typeface="Cambria Math" panose="02040503050406030204" pitchFamily="18" charset="0"/>
                </a:rPr>
                <a:t>.</a:t>
              </a:r>
              <a:r>
                <a:rPr lang="en-GB" altLang="zh-HK" sz="2400" i="0">
                  <a:latin typeface="Cambria Math" panose="02040503050406030204" pitchFamily="18" charset="0"/>
                </a:rPr>
                <a:t>..+𝑎_𝑖 𝑥_𝑖 )</a:t>
              </a:r>
              <a:r>
                <a:rPr lang="en-GB" altLang="zh-HK" sz="2400" b="0" i="0">
                  <a:latin typeface="Cambria Math" panose="02040503050406030204" pitchFamily="18" charset="0"/>
                </a:rPr>
                <a:t>/(</a:t>
              </a:r>
              <a:r>
                <a:rPr lang="en-GB" altLang="zh-HK" sz="2400" i="0">
                  <a:latin typeface="Cambria Math" panose="02040503050406030204" pitchFamily="18" charset="0"/>
                </a:rPr>
                <a:t>𝑒^(𝑎_0+𝑎_1 𝑥_1+…+𝑎_𝑖 𝑥_𝑖 )</a:t>
              </a:r>
              <a:r>
                <a:rPr lang="en-GB" altLang="zh-HK" sz="2400" b="0" i="0">
                  <a:latin typeface="Cambria Math" panose="02040503050406030204" pitchFamily="18" charset="0"/>
                </a:rPr>
                <a:t>+1)=1/(1+</a:t>
              </a:r>
              <a:r>
                <a:rPr lang="en-GB" altLang="zh-HK" sz="2400" i="0">
                  <a:latin typeface="Cambria Math" panose="02040503050406030204" pitchFamily="18" charset="0"/>
                </a:rPr>
                <a:t>𝑒^(</a:t>
              </a:r>
              <a:r>
                <a:rPr lang="en-GB" altLang="zh-HK" sz="2400" b="0" i="0">
                  <a:latin typeface="Cambria Math" panose="02040503050406030204" pitchFamily="18" charset="0"/>
                </a:rPr>
                <a:t>−(</a:t>
              </a:r>
              <a:r>
                <a:rPr lang="en-GB" altLang="zh-HK" sz="2400" i="0">
                  <a:latin typeface="Cambria Math" panose="02040503050406030204" pitchFamily="18" charset="0"/>
                </a:rPr>
                <a:t>𝑎_0+𝑎_1 𝑥_1+…+𝑎_𝑖 𝑥_𝑖 ) ) </a:t>
              </a:r>
              <a:r>
                <a:rPr lang="en-GB" altLang="zh-HK" sz="2400" b="0" i="0">
                  <a:latin typeface="Cambria Math" panose="02040503050406030204" pitchFamily="18" charset="0"/>
                </a:rPr>
                <a:t>)</a:t>
              </a:r>
              <a:endParaRPr lang="en-GB" altLang="zh-HK" sz="2400" b="0"/>
            </a:p>
            <a:p>
              <a:endParaRPr lang="en-GB" altLang="zh-HK" sz="2400" b="0"/>
            </a:p>
          </xdr:txBody>
        </xdr:sp>
      </mc:Fallback>
    </mc:AlternateContent>
    <xdr:clientData/>
  </xdr:twoCellAnchor>
  <xdr:twoCellAnchor editAs="oneCell">
    <xdr:from>
      <xdr:col>12</xdr:col>
      <xdr:colOff>209551</xdr:colOff>
      <xdr:row>2</xdr:row>
      <xdr:rowOff>14287</xdr:rowOff>
    </xdr:from>
    <xdr:to>
      <xdr:col>18</xdr:col>
      <xdr:colOff>464821</xdr:colOff>
      <xdr:row>19</xdr:row>
      <xdr:rowOff>178711</xdr:rowOff>
    </xdr:to>
    <xdr:pic>
      <xdr:nvPicPr>
        <xdr:cNvPr id="3" name="Picture 2">
          <a:extLst>
            <a:ext uri="{FF2B5EF4-FFF2-40B4-BE49-F238E27FC236}">
              <a16:creationId xmlns:a16="http://schemas.microsoft.com/office/drawing/2014/main" id="{7B7977A7-2317-4A78-870C-350D8C60E61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6994" t="-1330" r="5886" b="1330"/>
        <a:stretch/>
      </xdr:blipFill>
      <xdr:spPr bwMode="auto">
        <a:xfrm>
          <a:off x="7981951" y="376237"/>
          <a:ext cx="4141470" cy="3240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104775</xdr:colOff>
      <xdr:row>24</xdr:row>
      <xdr:rowOff>128588</xdr:rowOff>
    </xdr:from>
    <xdr:to>
      <xdr:col>3</xdr:col>
      <xdr:colOff>323850</xdr:colOff>
      <xdr:row>27</xdr:row>
      <xdr:rowOff>80963</xdr:rowOff>
    </xdr:to>
    <xdr:sp macro="" textlink="">
      <xdr:nvSpPr>
        <xdr:cNvPr id="4" name="Right Brace 3">
          <a:extLst>
            <a:ext uri="{FF2B5EF4-FFF2-40B4-BE49-F238E27FC236}">
              <a16:creationId xmlns:a16="http://schemas.microsoft.com/office/drawing/2014/main" id="{31641D9E-37DF-4DDC-8E2D-B7E075B8E926}"/>
            </a:ext>
          </a:extLst>
        </xdr:cNvPr>
        <xdr:cNvSpPr/>
      </xdr:nvSpPr>
      <xdr:spPr>
        <a:xfrm>
          <a:off x="3248025" y="4519613"/>
          <a:ext cx="219075" cy="666750"/>
        </a:xfrm>
        <a:prstGeom prst="rightBrace">
          <a:avLst>
            <a:gd name="adj1" fmla="val 59210"/>
            <a:gd name="adj2" fmla="val 50000"/>
          </a:avLst>
        </a:prstGeom>
        <a:ln w="381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6</xdr:col>
      <xdr:colOff>328613</xdr:colOff>
      <xdr:row>16</xdr:row>
      <xdr:rowOff>180901</xdr:rowOff>
    </xdr:from>
    <xdr:to>
      <xdr:col>9</xdr:col>
      <xdr:colOff>566737</xdr:colOff>
      <xdr:row>22</xdr:row>
      <xdr:rowOff>123825</xdr:rowOff>
    </xdr:to>
    <xdr:sp macro="" textlink="">
      <xdr:nvSpPr>
        <xdr:cNvPr id="5" name="Freeform: Shape 4">
          <a:extLst>
            <a:ext uri="{FF2B5EF4-FFF2-40B4-BE49-F238E27FC236}">
              <a16:creationId xmlns:a16="http://schemas.microsoft.com/office/drawing/2014/main" id="{D76D4E2C-F45F-46E9-839B-822C4467FC26}"/>
            </a:ext>
          </a:extLst>
        </xdr:cNvPr>
        <xdr:cNvSpPr/>
      </xdr:nvSpPr>
      <xdr:spPr>
        <a:xfrm>
          <a:off x="5414963" y="3076501"/>
          <a:ext cx="2481262" cy="1028774"/>
        </a:xfrm>
        <a:custGeom>
          <a:avLst/>
          <a:gdLst>
            <a:gd name="connsiteX0" fmla="*/ 2481262 w 2481262"/>
            <a:gd name="connsiteY0" fmla="*/ 1028774 h 1028774"/>
            <a:gd name="connsiteX1" fmla="*/ 1985962 w 2481262"/>
            <a:gd name="connsiteY1" fmla="*/ 47699 h 1028774"/>
            <a:gd name="connsiteX2" fmla="*/ 0 w 2481262"/>
            <a:gd name="connsiteY2" fmla="*/ 242962 h 1028774"/>
          </a:gdLst>
          <a:ahLst/>
          <a:cxnLst>
            <a:cxn ang="0">
              <a:pos x="connsiteX0" y="connsiteY0"/>
            </a:cxn>
            <a:cxn ang="0">
              <a:pos x="connsiteX1" y="connsiteY1"/>
            </a:cxn>
            <a:cxn ang="0">
              <a:pos x="connsiteX2" y="connsiteY2"/>
            </a:cxn>
          </a:cxnLst>
          <a:rect l="l" t="t" r="r" b="b"/>
          <a:pathLst>
            <a:path w="2481262" h="1028774">
              <a:moveTo>
                <a:pt x="2481262" y="1028774"/>
              </a:moveTo>
              <a:cubicBezTo>
                <a:pt x="2440384" y="603721"/>
                <a:pt x="2399506" y="178668"/>
                <a:pt x="1985962" y="47699"/>
              </a:cubicBezTo>
              <a:cubicBezTo>
                <a:pt x="1572418" y="-83270"/>
                <a:pt x="786209" y="79846"/>
                <a:pt x="0" y="242962"/>
              </a:cubicBezTo>
            </a:path>
          </a:pathLst>
        </a:custGeom>
        <a:noFill/>
        <a:ln>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21948</xdr:colOff>
      <xdr:row>21</xdr:row>
      <xdr:rowOff>57508</xdr:rowOff>
    </xdr:from>
    <xdr:to>
      <xdr:col>5</xdr:col>
      <xdr:colOff>557500</xdr:colOff>
      <xdr:row>27</xdr:row>
      <xdr:rowOff>175055</xdr:rowOff>
    </xdr:to>
    <xdr:sp macro="" textlink="">
      <xdr:nvSpPr>
        <xdr:cNvPr id="6" name="Freeform: Shape 5">
          <a:extLst>
            <a:ext uri="{FF2B5EF4-FFF2-40B4-BE49-F238E27FC236}">
              <a16:creationId xmlns:a16="http://schemas.microsoft.com/office/drawing/2014/main" id="{5A5970DD-D468-409E-A47B-3FFEFE8065C5}"/>
            </a:ext>
          </a:extLst>
        </xdr:cNvPr>
        <xdr:cNvSpPr/>
      </xdr:nvSpPr>
      <xdr:spPr>
        <a:xfrm rot="17930867" flipH="1" flipV="1">
          <a:off x="3693288" y="3977593"/>
          <a:ext cx="1422472" cy="1183252"/>
        </a:xfrm>
        <a:custGeom>
          <a:avLst/>
          <a:gdLst>
            <a:gd name="connsiteX0" fmla="*/ 2481262 w 2481262"/>
            <a:gd name="connsiteY0" fmla="*/ 1028774 h 1028774"/>
            <a:gd name="connsiteX1" fmla="*/ 1985962 w 2481262"/>
            <a:gd name="connsiteY1" fmla="*/ 47699 h 1028774"/>
            <a:gd name="connsiteX2" fmla="*/ 0 w 2481262"/>
            <a:gd name="connsiteY2" fmla="*/ 242962 h 1028774"/>
          </a:gdLst>
          <a:ahLst/>
          <a:cxnLst>
            <a:cxn ang="0">
              <a:pos x="connsiteX0" y="connsiteY0"/>
            </a:cxn>
            <a:cxn ang="0">
              <a:pos x="connsiteX1" y="connsiteY1"/>
            </a:cxn>
            <a:cxn ang="0">
              <a:pos x="connsiteX2" y="connsiteY2"/>
            </a:cxn>
          </a:cxnLst>
          <a:rect l="l" t="t" r="r" b="b"/>
          <a:pathLst>
            <a:path w="2481262" h="1028774">
              <a:moveTo>
                <a:pt x="2481262" y="1028774"/>
              </a:moveTo>
              <a:cubicBezTo>
                <a:pt x="2440384" y="603721"/>
                <a:pt x="2399506" y="178668"/>
                <a:pt x="1985962" y="47699"/>
              </a:cubicBezTo>
              <a:cubicBezTo>
                <a:pt x="1572418" y="-83270"/>
                <a:pt x="786209" y="79846"/>
                <a:pt x="0" y="242962"/>
              </a:cubicBezTo>
            </a:path>
          </a:pathLst>
        </a:custGeom>
        <a:noFill/>
        <a:ln>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90488</xdr:colOff>
      <xdr:row>21</xdr:row>
      <xdr:rowOff>61915</xdr:rowOff>
    </xdr:from>
    <xdr:to>
      <xdr:col>6</xdr:col>
      <xdr:colOff>433388</xdr:colOff>
      <xdr:row>22</xdr:row>
      <xdr:rowOff>71441</xdr:rowOff>
    </xdr:to>
    <xdr:sp macro="" textlink="">
      <xdr:nvSpPr>
        <xdr:cNvPr id="7" name="Right Brace 6">
          <a:extLst>
            <a:ext uri="{FF2B5EF4-FFF2-40B4-BE49-F238E27FC236}">
              <a16:creationId xmlns:a16="http://schemas.microsoft.com/office/drawing/2014/main" id="{DB4B0BC9-D293-4A48-9A2B-B33ACF871FA9}"/>
            </a:ext>
          </a:extLst>
        </xdr:cNvPr>
        <xdr:cNvSpPr/>
      </xdr:nvSpPr>
      <xdr:spPr>
        <a:xfrm rot="5400000">
          <a:off x="4929187" y="3462341"/>
          <a:ext cx="190501" cy="990600"/>
        </a:xfrm>
        <a:prstGeom prst="rightBrace">
          <a:avLst>
            <a:gd name="adj1" fmla="val 59210"/>
            <a:gd name="adj2" fmla="val 50000"/>
          </a:avLst>
        </a:prstGeom>
        <a:ln w="381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youtube.com/watch?v=qNONNu6aJWM" TargetMode="External"/><Relationship Id="rId1" Type="http://schemas.openxmlformats.org/officeDocument/2006/relationships/hyperlink" Target="https://drive.google.com/file/d/1o9lceAAYcTK6aifPxHyWHjsrOn2h9-5i/view"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S39"/>
  <sheetViews>
    <sheetView tabSelected="1" topLeftCell="A4" zoomScaleNormal="100" workbookViewId="0">
      <selection activeCell="E28" sqref="E28:F29"/>
    </sheetView>
  </sheetViews>
  <sheetFormatPr defaultRowHeight="14.25" x14ac:dyDescent="0.45"/>
  <cols>
    <col min="3" max="3" width="20.86328125" customWidth="1"/>
    <col min="10" max="10" width="21.1328125" customWidth="1"/>
    <col min="11" max="11" width="11.1328125" customWidth="1"/>
    <col min="16" max="16" width="5.265625" bestFit="1" customWidth="1"/>
    <col min="17" max="17" width="19.86328125" bestFit="1" customWidth="1"/>
  </cols>
  <sheetData>
    <row r="1" spans="3:11" x14ac:dyDescent="0.45">
      <c r="C1" s="4"/>
      <c r="D1" s="4" t="s">
        <v>24</v>
      </c>
      <c r="E1" s="4"/>
      <c r="F1" s="4"/>
      <c r="G1" s="4"/>
      <c r="I1" s="11" t="s">
        <v>25</v>
      </c>
      <c r="J1" s="11"/>
      <c r="K1" s="11"/>
    </row>
    <row r="2" spans="3:11" x14ac:dyDescent="0.45">
      <c r="C2" s="4"/>
      <c r="D2" s="5">
        <v>50</v>
      </c>
      <c r="E2" s="5">
        <v>60</v>
      </c>
      <c r="F2" s="5">
        <v>70</v>
      </c>
      <c r="G2" s="5">
        <v>80</v>
      </c>
      <c r="I2" s="12">
        <v>1</v>
      </c>
      <c r="J2" s="9" t="s">
        <v>10</v>
      </c>
      <c r="K2" s="10">
        <v>0</v>
      </c>
    </row>
    <row r="3" spans="3:11" x14ac:dyDescent="0.45">
      <c r="C3" s="4" t="s">
        <v>0</v>
      </c>
      <c r="D3" s="8">
        <v>5</v>
      </c>
      <c r="E3" s="8">
        <v>5</v>
      </c>
      <c r="F3" s="8">
        <v>2</v>
      </c>
      <c r="G3" s="8">
        <v>1</v>
      </c>
      <c r="I3" s="12">
        <v>2</v>
      </c>
      <c r="J3" s="9" t="s">
        <v>11</v>
      </c>
      <c r="K3" s="10">
        <v>0</v>
      </c>
    </row>
    <row r="4" spans="3:11" x14ac:dyDescent="0.45">
      <c r="C4" s="4" t="s">
        <v>1</v>
      </c>
      <c r="D4" s="8">
        <v>5</v>
      </c>
      <c r="E4" s="8">
        <v>5</v>
      </c>
      <c r="F4" s="8">
        <v>4</v>
      </c>
      <c r="G4" s="8">
        <v>4</v>
      </c>
      <c r="I4" s="12">
        <v>3</v>
      </c>
      <c r="J4" s="9" t="s">
        <v>12</v>
      </c>
      <c r="K4" s="10">
        <v>0.1</v>
      </c>
    </row>
    <row r="5" spans="3:11" x14ac:dyDescent="0.45">
      <c r="C5" s="4" t="s">
        <v>2</v>
      </c>
      <c r="D5" s="8">
        <v>5</v>
      </c>
      <c r="E5" s="8">
        <v>4</v>
      </c>
      <c r="F5" s="8">
        <v>3</v>
      </c>
      <c r="G5" s="8">
        <v>2</v>
      </c>
      <c r="I5" s="12">
        <v>4</v>
      </c>
      <c r="J5" s="9" t="s">
        <v>13</v>
      </c>
      <c r="K5" s="10">
        <v>0.2</v>
      </c>
    </row>
    <row r="6" spans="3:11" x14ac:dyDescent="0.45">
      <c r="C6" s="4" t="s">
        <v>3</v>
      </c>
      <c r="D6" s="8">
        <v>5</v>
      </c>
      <c r="E6" s="8">
        <v>5</v>
      </c>
      <c r="F6" s="8">
        <v>1</v>
      </c>
      <c r="G6" s="8">
        <v>1</v>
      </c>
      <c r="I6" s="12">
        <v>5</v>
      </c>
      <c r="J6" s="9" t="s">
        <v>14</v>
      </c>
      <c r="K6" s="10">
        <v>0.5</v>
      </c>
    </row>
    <row r="7" spans="3:11" x14ac:dyDescent="0.45">
      <c r="C7" s="4" t="s">
        <v>4</v>
      </c>
      <c r="D7" s="8">
        <v>5</v>
      </c>
      <c r="E7" s="8">
        <v>4</v>
      </c>
      <c r="F7" s="8">
        <v>3</v>
      </c>
      <c r="G7" s="8">
        <v>1</v>
      </c>
    </row>
    <row r="8" spans="3:11" x14ac:dyDescent="0.45">
      <c r="C8" s="4" t="s">
        <v>5</v>
      </c>
      <c r="D8" s="8">
        <v>4</v>
      </c>
      <c r="E8" s="8">
        <v>4</v>
      </c>
      <c r="F8" s="8">
        <v>4</v>
      </c>
      <c r="G8" s="8">
        <v>1</v>
      </c>
    </row>
    <row r="9" spans="3:11" x14ac:dyDescent="0.45">
      <c r="C9" s="4" t="s">
        <v>6</v>
      </c>
      <c r="D9" s="8">
        <v>4</v>
      </c>
      <c r="E9" s="8">
        <v>4</v>
      </c>
      <c r="F9" s="8">
        <v>2</v>
      </c>
      <c r="G9" s="8">
        <v>2</v>
      </c>
    </row>
    <row r="10" spans="3:11" ht="18" x14ac:dyDescent="0.55000000000000004">
      <c r="C10" s="4" t="s">
        <v>7</v>
      </c>
      <c r="D10" s="8">
        <v>4</v>
      </c>
      <c r="E10" s="8">
        <v>4</v>
      </c>
      <c r="F10" s="8">
        <v>3</v>
      </c>
      <c r="G10" s="8">
        <v>1</v>
      </c>
      <c r="H10" s="38" t="s">
        <v>437</v>
      </c>
      <c r="I10" s="43" t="s">
        <v>438</v>
      </c>
    </row>
    <row r="11" spans="3:11" ht="18" x14ac:dyDescent="0.55000000000000004">
      <c r="C11" s="4" t="s">
        <v>8</v>
      </c>
      <c r="D11" s="8">
        <v>3</v>
      </c>
      <c r="E11" s="8">
        <v>3</v>
      </c>
      <c r="F11" s="8">
        <v>2</v>
      </c>
      <c r="G11" s="8">
        <v>1</v>
      </c>
      <c r="H11" s="38" t="s">
        <v>436</v>
      </c>
      <c r="I11" s="43" t="s">
        <v>435</v>
      </c>
    </row>
    <row r="12" spans="3:11" x14ac:dyDescent="0.45">
      <c r="C12" s="4" t="s">
        <v>9</v>
      </c>
      <c r="D12" s="8">
        <v>4</v>
      </c>
      <c r="E12" s="8">
        <v>4</v>
      </c>
      <c r="F12" s="8">
        <v>2</v>
      </c>
      <c r="G12" s="8">
        <v>1</v>
      </c>
    </row>
    <row r="14" spans="3:11" x14ac:dyDescent="0.45">
      <c r="C14" s="6"/>
      <c r="D14" s="6" t="s">
        <v>15</v>
      </c>
      <c r="E14" s="6"/>
      <c r="F14" s="6"/>
      <c r="G14" s="6"/>
    </row>
    <row r="15" spans="3:11" x14ac:dyDescent="0.45">
      <c r="C15" s="6" t="str">
        <f t="shared" ref="C15:C24" si="0">C3</f>
        <v>Customer 1</v>
      </c>
      <c r="D15" s="7">
        <f>VLOOKUP(D3,$I$2:$K$6,3)</f>
        <v>0.5</v>
      </c>
      <c r="E15" s="7">
        <f t="shared" ref="D15:G24" si="1">VLOOKUP(E3,$I$2:$K$6,3)</f>
        <v>0.5</v>
      </c>
      <c r="F15" s="7">
        <f t="shared" si="1"/>
        <v>0</v>
      </c>
      <c r="G15" s="7">
        <f t="shared" si="1"/>
        <v>0</v>
      </c>
    </row>
    <row r="16" spans="3:11" x14ac:dyDescent="0.45">
      <c r="C16" s="6" t="str">
        <f t="shared" si="0"/>
        <v>Customer 2</v>
      </c>
      <c r="D16" s="7">
        <f t="shared" si="1"/>
        <v>0.5</v>
      </c>
      <c r="E16" s="7">
        <f t="shared" si="1"/>
        <v>0.5</v>
      </c>
      <c r="F16" s="7">
        <f t="shared" si="1"/>
        <v>0.2</v>
      </c>
      <c r="G16" s="7">
        <f t="shared" si="1"/>
        <v>0.2</v>
      </c>
    </row>
    <row r="17" spans="3:7" x14ac:dyDescent="0.45">
      <c r="C17" s="6" t="str">
        <f t="shared" si="0"/>
        <v>Customer 3</v>
      </c>
      <c r="D17" s="7">
        <f t="shared" si="1"/>
        <v>0.5</v>
      </c>
      <c r="E17" s="7">
        <f t="shared" si="1"/>
        <v>0.2</v>
      </c>
      <c r="F17" s="7">
        <f t="shared" si="1"/>
        <v>0.1</v>
      </c>
      <c r="G17" s="7">
        <f t="shared" si="1"/>
        <v>0</v>
      </c>
    </row>
    <row r="18" spans="3:7" x14ac:dyDescent="0.45">
      <c r="C18" s="6" t="str">
        <f t="shared" si="0"/>
        <v>Customer 4</v>
      </c>
      <c r="D18" s="7">
        <f t="shared" si="1"/>
        <v>0.5</v>
      </c>
      <c r="E18" s="7">
        <f t="shared" si="1"/>
        <v>0.5</v>
      </c>
      <c r="F18" s="7">
        <f t="shared" si="1"/>
        <v>0</v>
      </c>
      <c r="G18" s="7">
        <f t="shared" si="1"/>
        <v>0</v>
      </c>
    </row>
    <row r="19" spans="3:7" x14ac:dyDescent="0.45">
      <c r="C19" s="6" t="str">
        <f t="shared" si="0"/>
        <v>Customer 5</v>
      </c>
      <c r="D19" s="7">
        <f t="shared" si="1"/>
        <v>0.5</v>
      </c>
      <c r="E19" s="7">
        <f t="shared" si="1"/>
        <v>0.2</v>
      </c>
      <c r="F19" s="7">
        <f t="shared" si="1"/>
        <v>0.1</v>
      </c>
      <c r="G19" s="7">
        <f t="shared" si="1"/>
        <v>0</v>
      </c>
    </row>
    <row r="20" spans="3:7" x14ac:dyDescent="0.45">
      <c r="C20" s="6" t="str">
        <f t="shared" si="0"/>
        <v>Customer 6</v>
      </c>
      <c r="D20" s="7">
        <f t="shared" si="1"/>
        <v>0.2</v>
      </c>
      <c r="E20" s="7">
        <f t="shared" si="1"/>
        <v>0.2</v>
      </c>
      <c r="F20" s="7">
        <f t="shared" si="1"/>
        <v>0.2</v>
      </c>
      <c r="G20" s="7">
        <f t="shared" si="1"/>
        <v>0</v>
      </c>
    </row>
    <row r="21" spans="3:7" x14ac:dyDescent="0.45">
      <c r="C21" s="6" t="str">
        <f t="shared" si="0"/>
        <v>Customer 7</v>
      </c>
      <c r="D21" s="7">
        <f t="shared" si="1"/>
        <v>0.2</v>
      </c>
      <c r="E21" s="7">
        <f t="shared" si="1"/>
        <v>0.2</v>
      </c>
      <c r="F21" s="7">
        <f t="shared" si="1"/>
        <v>0</v>
      </c>
      <c r="G21" s="7">
        <f t="shared" si="1"/>
        <v>0</v>
      </c>
    </row>
    <row r="22" spans="3:7" x14ac:dyDescent="0.45">
      <c r="C22" s="6" t="str">
        <f t="shared" si="0"/>
        <v>Customer 8</v>
      </c>
      <c r="D22" s="7">
        <f t="shared" si="1"/>
        <v>0.2</v>
      </c>
      <c r="E22" s="7">
        <f t="shared" si="1"/>
        <v>0.2</v>
      </c>
      <c r="F22" s="7">
        <f t="shared" si="1"/>
        <v>0.1</v>
      </c>
      <c r="G22" s="7">
        <f t="shared" si="1"/>
        <v>0</v>
      </c>
    </row>
    <row r="23" spans="3:7" x14ac:dyDescent="0.45">
      <c r="C23" s="6" t="str">
        <f t="shared" si="0"/>
        <v>Customer 9</v>
      </c>
      <c r="D23" s="7">
        <f t="shared" si="1"/>
        <v>0.1</v>
      </c>
      <c r="E23" s="7">
        <f t="shared" si="1"/>
        <v>0.1</v>
      </c>
      <c r="F23" s="7">
        <f t="shared" si="1"/>
        <v>0</v>
      </c>
      <c r="G23" s="7">
        <f t="shared" si="1"/>
        <v>0</v>
      </c>
    </row>
    <row r="24" spans="3:7" x14ac:dyDescent="0.45">
      <c r="C24" s="6" t="str">
        <f t="shared" si="0"/>
        <v>Customer 10</v>
      </c>
      <c r="D24" s="7">
        <f t="shared" si="1"/>
        <v>0.2</v>
      </c>
      <c r="E24" s="7">
        <f t="shared" si="1"/>
        <v>0.2</v>
      </c>
      <c r="F24" s="7">
        <f t="shared" si="1"/>
        <v>0</v>
      </c>
      <c r="G24" s="7">
        <f t="shared" si="1"/>
        <v>0</v>
      </c>
    </row>
    <row r="25" spans="3:7" x14ac:dyDescent="0.45">
      <c r="C25" s="13" t="s">
        <v>16</v>
      </c>
      <c r="D25" s="14">
        <f>AVERAGE(D15:D24)</f>
        <v>0.34000000000000008</v>
      </c>
      <c r="E25" s="14">
        <f t="shared" ref="E25:G25" si="2">AVERAGE(E15:E24)</f>
        <v>0.28000000000000008</v>
      </c>
      <c r="F25" s="14">
        <f t="shared" si="2"/>
        <v>7.0000000000000007E-2</v>
      </c>
      <c r="G25" s="14">
        <f t="shared" si="2"/>
        <v>0.02</v>
      </c>
    </row>
    <row r="26" spans="3:7" x14ac:dyDescent="0.45">
      <c r="C26" s="15" t="s">
        <v>22</v>
      </c>
      <c r="D26" s="3">
        <f>(MAX($D$25:$G$25))/(1+EXP(-1*($D$28+$D$29*D2)))</f>
        <v>0.33569303688098229</v>
      </c>
      <c r="E26" s="3">
        <f>(MAX($D$25:$G$25))/(1+EXP(-1*($D$28+$D$29*E2)))</f>
        <v>0.27919162400247094</v>
      </c>
      <c r="F26" s="3">
        <f>(MAX($D$25:$G$25))/(1+EXP(-1*($D$28+$D$29*F2)))</f>
        <v>7.2380887777982364E-2</v>
      </c>
      <c r="G26" s="3">
        <f>(MAX($D$25:$G$25))/(1+EXP(-1*($D$28+$D$29*G2)))</f>
        <v>5.3319834125209863E-3</v>
      </c>
    </row>
    <row r="28" spans="3:7" ht="18" x14ac:dyDescent="0.55000000000000004">
      <c r="C28" s="36" t="s">
        <v>20</v>
      </c>
      <c r="D28" s="37">
        <v>18.514930572849927</v>
      </c>
      <c r="E28" s="38" t="s">
        <v>427</v>
      </c>
      <c r="F28" s="38"/>
    </row>
    <row r="29" spans="3:7" ht="18" x14ac:dyDescent="0.55000000000000004">
      <c r="C29" s="36" t="s">
        <v>21</v>
      </c>
      <c r="D29" s="37">
        <v>-0.28317932908339633</v>
      </c>
      <c r="E29" s="38" t="s">
        <v>426</v>
      </c>
      <c r="F29" s="38"/>
    </row>
    <row r="30" spans="3:7" ht="15.75" x14ac:dyDescent="0.5">
      <c r="C30" s="36"/>
      <c r="D30" s="36"/>
      <c r="E30" s="36"/>
      <c r="F30" s="36"/>
    </row>
    <row r="31" spans="3:7" ht="15.75" x14ac:dyDescent="0.5">
      <c r="C31" s="36" t="s">
        <v>23</v>
      </c>
      <c r="D31" s="37">
        <f>SUMXMY2(D25:G25,D26:G26)</f>
        <v>2.4002274028386597E-4</v>
      </c>
      <c r="E31" s="36" t="s">
        <v>425</v>
      </c>
      <c r="F31" s="36"/>
    </row>
    <row r="35" spans="3:19" x14ac:dyDescent="0.45">
      <c r="C35" s="16" t="s">
        <v>26</v>
      </c>
    </row>
    <row r="36" spans="3:19" x14ac:dyDescent="0.45">
      <c r="D36" t="s">
        <v>17</v>
      </c>
    </row>
    <row r="37" spans="3:19" x14ac:dyDescent="0.45">
      <c r="D37" s="2">
        <v>50</v>
      </c>
      <c r="E37" s="2">
        <v>52</v>
      </c>
      <c r="F37" s="2">
        <v>54</v>
      </c>
      <c r="G37" s="2">
        <v>56</v>
      </c>
      <c r="H37" s="2">
        <v>58</v>
      </c>
      <c r="I37" s="2">
        <v>60</v>
      </c>
      <c r="J37" s="2">
        <v>62</v>
      </c>
      <c r="K37" s="2">
        <v>64</v>
      </c>
      <c r="L37" s="2">
        <v>66</v>
      </c>
      <c r="M37" s="2">
        <v>68</v>
      </c>
      <c r="N37" s="2">
        <v>70</v>
      </c>
      <c r="O37" s="2">
        <v>72</v>
      </c>
      <c r="P37" s="2">
        <v>74</v>
      </c>
      <c r="Q37" s="2">
        <v>76</v>
      </c>
      <c r="R37" s="2">
        <v>78</v>
      </c>
      <c r="S37" s="2">
        <v>80</v>
      </c>
    </row>
    <row r="38" spans="3:19" x14ac:dyDescent="0.45">
      <c r="C38" t="s">
        <v>18</v>
      </c>
      <c r="D38" s="1">
        <f>IF(ISERROR(HLOOKUP(D37,$D$2:$G$25,24,FALSE)),NA(),HLOOKUP(D37,$D$2:$G$25,24,FALSE))</f>
        <v>0.34000000000000008</v>
      </c>
      <c r="E38" s="1" t="e">
        <f t="shared" ref="E38:S38" si="3">IF(ISERROR(HLOOKUP(E37,$D$2:$G$25,24,FALSE)),NA(),HLOOKUP(E37,$D$2:$G$25,24,FALSE))</f>
        <v>#N/A</v>
      </c>
      <c r="F38" s="1" t="e">
        <f t="shared" si="3"/>
        <v>#N/A</v>
      </c>
      <c r="G38" s="1" t="e">
        <f t="shared" si="3"/>
        <v>#N/A</v>
      </c>
      <c r="H38" s="1" t="e">
        <f t="shared" si="3"/>
        <v>#N/A</v>
      </c>
      <c r="I38" s="1">
        <f t="shared" si="3"/>
        <v>0.28000000000000008</v>
      </c>
      <c r="J38" s="1" t="e">
        <f t="shared" si="3"/>
        <v>#N/A</v>
      </c>
      <c r="K38" s="1" t="e">
        <f t="shared" si="3"/>
        <v>#N/A</v>
      </c>
      <c r="L38" s="1" t="e">
        <f t="shared" si="3"/>
        <v>#N/A</v>
      </c>
      <c r="M38" s="1" t="e">
        <f t="shared" si="3"/>
        <v>#N/A</v>
      </c>
      <c r="N38" s="1">
        <f t="shared" si="3"/>
        <v>7.0000000000000007E-2</v>
      </c>
      <c r="O38" s="1" t="e">
        <f t="shared" si="3"/>
        <v>#N/A</v>
      </c>
      <c r="P38" s="1" t="e">
        <f t="shared" si="3"/>
        <v>#N/A</v>
      </c>
      <c r="Q38" s="1" t="e">
        <f t="shared" si="3"/>
        <v>#N/A</v>
      </c>
      <c r="R38" s="1" t="e">
        <f t="shared" si="3"/>
        <v>#N/A</v>
      </c>
      <c r="S38" s="1">
        <f t="shared" si="3"/>
        <v>0.02</v>
      </c>
    </row>
    <row r="39" spans="3:19" x14ac:dyDescent="0.45">
      <c r="C39" t="s">
        <v>19</v>
      </c>
      <c r="D39" s="1">
        <f t="shared" ref="D39:S39" si="4">MAX($D$25:$G$25)/(1+EXP(-1*($D$28+$D$29*D37)))</f>
        <v>0.33569303688098229</v>
      </c>
      <c r="E39" s="1">
        <f t="shared" si="4"/>
        <v>0.33248435134009763</v>
      </c>
      <c r="F39" s="1">
        <f t="shared" si="4"/>
        <v>0.32697792669885573</v>
      </c>
      <c r="G39" s="1">
        <f t="shared" si="4"/>
        <v>0.31770765196137807</v>
      </c>
      <c r="H39" s="1">
        <f t="shared" si="4"/>
        <v>0.30259295573756489</v>
      </c>
      <c r="I39" s="1">
        <f t="shared" si="4"/>
        <v>0.27919162400247094</v>
      </c>
      <c r="J39" s="1">
        <f t="shared" si="4"/>
        <v>0.24571240743683592</v>
      </c>
      <c r="K39" s="1">
        <f t="shared" si="4"/>
        <v>0.20285506821705609</v>
      </c>
      <c r="L39" s="1">
        <f t="shared" si="4"/>
        <v>0.15517084749183024</v>
      </c>
      <c r="M39" s="1">
        <f t="shared" si="4"/>
        <v>0.10972746773685954</v>
      </c>
      <c r="N39" s="1">
        <f t="shared" si="4"/>
        <v>7.2380887777982364E-2</v>
      </c>
      <c r="O39" s="1">
        <f t="shared" si="4"/>
        <v>4.5247793410324061E-2</v>
      </c>
      <c r="P39" s="1">
        <f t="shared" si="4"/>
        <v>2.7250271940096528E-2</v>
      </c>
      <c r="Q39" s="1">
        <f t="shared" si="4"/>
        <v>1.6022219799803308E-2</v>
      </c>
      <c r="R39" s="1">
        <f t="shared" si="4"/>
        <v>9.2831910554004998E-3</v>
      </c>
      <c r="S39" s="1">
        <f t="shared" si="4"/>
        <v>5.3319834125209863E-3</v>
      </c>
    </row>
  </sheetData>
  <phoneticPr fontId="3" type="noConversion"/>
  <hyperlinks>
    <hyperlink ref="I11" r:id="rId1" xr:uid="{FC70EACC-DC66-432F-B248-59CC81B919B4}"/>
    <hyperlink ref="I10" r:id="rId2" xr:uid="{B9C07237-475F-4B36-8FAA-BBF0D0CE882B}"/>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0EA20-338C-4061-88AD-C91AE54A1EFC}">
  <dimension ref="A1:AE402"/>
  <sheetViews>
    <sheetView topLeftCell="A61" zoomScaleNormal="100" workbookViewId="0">
      <selection activeCell="M27" sqref="M27"/>
    </sheetView>
  </sheetViews>
  <sheetFormatPr defaultRowHeight="14.25" x14ac:dyDescent="0.45"/>
  <cols>
    <col min="1" max="1" width="13.1328125" bestFit="1" customWidth="1"/>
    <col min="13" max="13" width="21.265625" customWidth="1"/>
    <col min="14" max="14" width="21.86328125" bestFit="1" customWidth="1"/>
    <col min="15" max="15" width="9.73046875" customWidth="1"/>
    <col min="16" max="16" width="10.3984375" bestFit="1" customWidth="1"/>
    <col min="18" max="18" width="12" bestFit="1" customWidth="1"/>
    <col min="20" max="20" width="12" customWidth="1"/>
    <col min="21" max="21" width="18.265625" customWidth="1"/>
  </cols>
  <sheetData>
    <row r="1" spans="1:31" x14ac:dyDescent="0.45">
      <c r="A1" s="26"/>
      <c r="B1" s="4" t="s">
        <v>24</v>
      </c>
      <c r="C1" s="4"/>
      <c r="D1" s="4"/>
      <c r="E1" s="4"/>
      <c r="F1" s="4"/>
      <c r="G1" s="13" t="s">
        <v>15</v>
      </c>
      <c r="H1" s="25"/>
      <c r="I1" s="25"/>
      <c r="J1" s="25"/>
      <c r="K1" s="25"/>
    </row>
    <row r="2" spans="1:31" x14ac:dyDescent="0.45">
      <c r="A2" s="26"/>
      <c r="B2" s="27">
        <v>100</v>
      </c>
      <c r="C2" s="27">
        <v>120</v>
      </c>
      <c r="D2" s="27">
        <v>140</v>
      </c>
      <c r="E2" s="27">
        <v>160</v>
      </c>
      <c r="F2" s="27">
        <v>180</v>
      </c>
      <c r="G2" s="33">
        <f>B2</f>
        <v>100</v>
      </c>
      <c r="H2" s="33">
        <f t="shared" ref="H2:K2" si="0">C2</f>
        <v>120</v>
      </c>
      <c r="I2" s="33">
        <f t="shared" si="0"/>
        <v>140</v>
      </c>
      <c r="J2" s="33">
        <f t="shared" si="0"/>
        <v>160</v>
      </c>
      <c r="K2" s="33">
        <f t="shared" si="0"/>
        <v>180</v>
      </c>
      <c r="M2" s="18" t="s">
        <v>25</v>
      </c>
      <c r="N2" s="18"/>
      <c r="O2" s="18"/>
      <c r="V2" s="19"/>
      <c r="W2" s="19"/>
      <c r="X2" s="19"/>
      <c r="Y2" s="19"/>
      <c r="Z2" s="19"/>
      <c r="AA2" s="19"/>
      <c r="AB2" s="19"/>
      <c r="AC2" s="19"/>
      <c r="AD2" s="19"/>
      <c r="AE2" s="19"/>
    </row>
    <row r="3" spans="1:31" x14ac:dyDescent="0.45">
      <c r="A3" s="26" t="s">
        <v>0</v>
      </c>
      <c r="B3" s="8" t="s">
        <v>417</v>
      </c>
      <c r="C3" s="8">
        <v>4</v>
      </c>
      <c r="D3" s="8" t="s">
        <v>417</v>
      </c>
      <c r="E3" s="8" t="s">
        <v>417</v>
      </c>
      <c r="F3" s="8">
        <v>1</v>
      </c>
      <c r="G3" s="7" t="str">
        <f t="shared" ref="G3:G66" si="1">IFERROR(VLOOKUP(B3,$M$3:$O$7,3,FALSE),"")</f>
        <v/>
      </c>
      <c r="H3" s="7">
        <f t="shared" ref="H3:H66" si="2">IFERROR(VLOOKUP(C3,$M$3:$O$7,3,FALSE),"")</f>
        <v>0.4</v>
      </c>
      <c r="I3" s="7" t="str">
        <f t="shared" ref="I3:I66" si="3">IFERROR(VLOOKUP(D3,$M$3:$O$7,3,FALSE),"")</f>
        <v/>
      </c>
      <c r="J3" s="7" t="str">
        <f t="shared" ref="J3:J66" si="4">IFERROR(VLOOKUP(E3,$M$3:$O$7,3,FALSE),"")</f>
        <v/>
      </c>
      <c r="K3" s="7">
        <f t="shared" ref="K3:K66" si="5">IFERROR(VLOOKUP(F3,$M$3:$O$7,3,FALSE),"")</f>
        <v>0.02</v>
      </c>
      <c r="M3" s="20">
        <v>1</v>
      </c>
      <c r="N3" s="21" t="s">
        <v>10</v>
      </c>
      <c r="O3" s="22">
        <v>0.02</v>
      </c>
      <c r="V3" s="19"/>
      <c r="W3" s="19"/>
      <c r="X3" s="19"/>
      <c r="Y3" s="19"/>
      <c r="Z3" s="19"/>
      <c r="AA3" s="19"/>
      <c r="AB3" s="19"/>
      <c r="AC3" s="19"/>
      <c r="AD3" s="19"/>
      <c r="AE3" s="19"/>
    </row>
    <row r="4" spans="1:31" x14ac:dyDescent="0.45">
      <c r="A4" s="26" t="s">
        <v>1</v>
      </c>
      <c r="B4" s="8" t="s">
        <v>417</v>
      </c>
      <c r="C4" s="8">
        <v>3</v>
      </c>
      <c r="D4" s="8" t="s">
        <v>417</v>
      </c>
      <c r="E4" s="8" t="s">
        <v>417</v>
      </c>
      <c r="F4" s="8">
        <v>1</v>
      </c>
      <c r="G4" s="7" t="str">
        <f t="shared" si="1"/>
        <v/>
      </c>
      <c r="H4" s="7">
        <f t="shared" si="2"/>
        <v>0.2</v>
      </c>
      <c r="I4" s="7" t="str">
        <f t="shared" si="3"/>
        <v/>
      </c>
      <c r="J4" s="7" t="str">
        <f t="shared" si="4"/>
        <v/>
      </c>
      <c r="K4" s="7">
        <f t="shared" si="5"/>
        <v>0.02</v>
      </c>
      <c r="M4" s="20">
        <v>2</v>
      </c>
      <c r="N4" s="21" t="s">
        <v>11</v>
      </c>
      <c r="O4" s="22">
        <v>0.04</v>
      </c>
      <c r="V4" s="19"/>
      <c r="W4" s="19"/>
      <c r="X4" s="19"/>
      <c r="Y4" s="19"/>
      <c r="Z4" s="19"/>
      <c r="AA4" s="19"/>
      <c r="AB4" s="19"/>
      <c r="AC4" s="19"/>
      <c r="AD4" s="19"/>
      <c r="AE4" s="19"/>
    </row>
    <row r="5" spans="1:31" x14ac:dyDescent="0.45">
      <c r="A5" s="26" t="s">
        <v>2</v>
      </c>
      <c r="B5" s="8">
        <v>4</v>
      </c>
      <c r="C5" s="8" t="s">
        <v>417</v>
      </c>
      <c r="D5" s="8">
        <v>4</v>
      </c>
      <c r="E5" s="8" t="s">
        <v>417</v>
      </c>
      <c r="F5" s="8" t="s">
        <v>417</v>
      </c>
      <c r="G5" s="7">
        <f t="shared" si="1"/>
        <v>0.4</v>
      </c>
      <c r="H5" s="7" t="str">
        <f t="shared" si="2"/>
        <v/>
      </c>
      <c r="I5" s="7">
        <f t="shared" si="3"/>
        <v>0.4</v>
      </c>
      <c r="J5" s="7" t="str">
        <f t="shared" si="4"/>
        <v/>
      </c>
      <c r="K5" s="7" t="str">
        <f t="shared" si="5"/>
        <v/>
      </c>
      <c r="M5" s="20">
        <v>3</v>
      </c>
      <c r="N5" s="21" t="s">
        <v>12</v>
      </c>
      <c r="O5" s="22">
        <v>0.2</v>
      </c>
      <c r="V5" s="19"/>
      <c r="W5" s="19"/>
      <c r="X5" s="19"/>
      <c r="Y5" s="19"/>
      <c r="Z5" s="19"/>
      <c r="AA5" s="19"/>
      <c r="AB5" s="19"/>
      <c r="AC5" s="19"/>
      <c r="AD5" s="19"/>
      <c r="AE5" s="19"/>
    </row>
    <row r="6" spans="1:31" x14ac:dyDescent="0.45">
      <c r="A6" s="26" t="s">
        <v>3</v>
      </c>
      <c r="B6" s="8" t="s">
        <v>417</v>
      </c>
      <c r="C6" s="8">
        <v>3</v>
      </c>
      <c r="D6" s="8">
        <v>4</v>
      </c>
      <c r="E6" s="8" t="s">
        <v>417</v>
      </c>
      <c r="F6" s="8" t="s">
        <v>417</v>
      </c>
      <c r="G6" s="7" t="str">
        <f t="shared" si="1"/>
        <v/>
      </c>
      <c r="H6" s="7">
        <f t="shared" si="2"/>
        <v>0.2</v>
      </c>
      <c r="I6" s="7">
        <f t="shared" si="3"/>
        <v>0.4</v>
      </c>
      <c r="J6" s="7" t="str">
        <f t="shared" si="4"/>
        <v/>
      </c>
      <c r="K6" s="7" t="str">
        <f t="shared" si="5"/>
        <v/>
      </c>
      <c r="L6" s="17"/>
      <c r="M6" s="20">
        <v>4</v>
      </c>
      <c r="N6" s="21" t="s">
        <v>13</v>
      </c>
      <c r="O6" s="22">
        <v>0.4</v>
      </c>
      <c r="V6" s="19"/>
      <c r="W6" s="19"/>
      <c r="X6" s="19"/>
      <c r="Y6" s="19"/>
      <c r="Z6" s="19"/>
      <c r="AA6" s="19"/>
      <c r="AB6" s="19"/>
      <c r="AC6" s="19"/>
      <c r="AD6" s="19"/>
      <c r="AE6" s="19"/>
    </row>
    <row r="7" spans="1:31" x14ac:dyDescent="0.45">
      <c r="A7" s="26" t="s">
        <v>4</v>
      </c>
      <c r="B7" s="8">
        <v>4</v>
      </c>
      <c r="C7" s="8" t="s">
        <v>417</v>
      </c>
      <c r="D7" s="8" t="s">
        <v>417</v>
      </c>
      <c r="E7" s="8" t="s">
        <v>417</v>
      </c>
      <c r="F7" s="8">
        <v>1</v>
      </c>
      <c r="G7" s="7">
        <f t="shared" si="1"/>
        <v>0.4</v>
      </c>
      <c r="H7" s="7" t="str">
        <f t="shared" si="2"/>
        <v/>
      </c>
      <c r="I7" s="7" t="str">
        <f t="shared" si="3"/>
        <v/>
      </c>
      <c r="J7" s="7" t="str">
        <f t="shared" si="4"/>
        <v/>
      </c>
      <c r="K7" s="7">
        <f t="shared" si="5"/>
        <v>0.02</v>
      </c>
      <c r="L7" s="17"/>
      <c r="M7" s="20">
        <v>5</v>
      </c>
      <c r="N7" s="21" t="s">
        <v>14</v>
      </c>
      <c r="O7" s="22">
        <v>0.6</v>
      </c>
      <c r="V7" s="19"/>
      <c r="W7" s="19"/>
      <c r="X7" s="19"/>
      <c r="Y7" s="19"/>
      <c r="Z7" s="19"/>
      <c r="AA7" s="19"/>
      <c r="AB7" s="19"/>
      <c r="AC7" s="19"/>
      <c r="AD7" s="19"/>
      <c r="AE7" s="19"/>
    </row>
    <row r="8" spans="1:31" x14ac:dyDescent="0.45">
      <c r="A8" s="26" t="s">
        <v>5</v>
      </c>
      <c r="B8" s="8">
        <v>5</v>
      </c>
      <c r="C8" s="8" t="s">
        <v>417</v>
      </c>
      <c r="D8" s="8">
        <v>4</v>
      </c>
      <c r="E8" s="8" t="s">
        <v>417</v>
      </c>
      <c r="F8" s="8" t="s">
        <v>417</v>
      </c>
      <c r="G8" s="7">
        <f t="shared" si="1"/>
        <v>0.6</v>
      </c>
      <c r="H8" s="7" t="str">
        <f t="shared" si="2"/>
        <v/>
      </c>
      <c r="I8" s="7">
        <f t="shared" si="3"/>
        <v>0.4</v>
      </c>
      <c r="J8" s="7" t="str">
        <f t="shared" si="4"/>
        <v/>
      </c>
      <c r="K8" s="7" t="str">
        <f t="shared" si="5"/>
        <v/>
      </c>
      <c r="L8" s="17"/>
      <c r="S8" s="19"/>
      <c r="T8" s="19"/>
      <c r="U8" s="19"/>
      <c r="V8" s="19"/>
      <c r="W8" s="19"/>
      <c r="X8" s="19"/>
      <c r="Y8" s="19"/>
      <c r="Z8" s="19"/>
      <c r="AA8" s="19"/>
      <c r="AB8" s="19"/>
      <c r="AC8" s="19"/>
      <c r="AD8" s="19"/>
      <c r="AE8" s="19"/>
    </row>
    <row r="9" spans="1:31" x14ac:dyDescent="0.45">
      <c r="A9" s="26" t="s">
        <v>6</v>
      </c>
      <c r="B9" s="8" t="s">
        <v>417</v>
      </c>
      <c r="C9" s="8" t="s">
        <v>417</v>
      </c>
      <c r="D9" s="8">
        <v>4</v>
      </c>
      <c r="E9" s="8">
        <v>3</v>
      </c>
      <c r="F9" s="8" t="s">
        <v>417</v>
      </c>
      <c r="G9" s="7" t="str">
        <f t="shared" si="1"/>
        <v/>
      </c>
      <c r="H9" s="7" t="str">
        <f t="shared" si="2"/>
        <v/>
      </c>
      <c r="I9" s="7">
        <f t="shared" si="3"/>
        <v>0.4</v>
      </c>
      <c r="J9" s="7">
        <f t="shared" si="4"/>
        <v>0.2</v>
      </c>
      <c r="K9" s="7" t="str">
        <f t="shared" si="5"/>
        <v/>
      </c>
      <c r="L9" s="17"/>
      <c r="M9" s="25" t="s">
        <v>424</v>
      </c>
      <c r="N9" s="25"/>
      <c r="O9" s="25"/>
      <c r="P9" s="25"/>
      <c r="Q9" s="25"/>
      <c r="R9" s="25"/>
      <c r="S9" s="19"/>
      <c r="T9" s="19"/>
      <c r="U9" s="19"/>
      <c r="V9" s="19"/>
      <c r="W9" s="19"/>
      <c r="X9" s="19"/>
      <c r="Y9" s="19"/>
      <c r="Z9" s="19"/>
      <c r="AA9" s="19"/>
      <c r="AB9" s="19"/>
      <c r="AC9" s="19"/>
      <c r="AD9" s="19"/>
      <c r="AE9" s="19"/>
    </row>
    <row r="10" spans="1:31" x14ac:dyDescent="0.45">
      <c r="A10" s="26" t="s">
        <v>7</v>
      </c>
      <c r="B10" s="8">
        <v>5</v>
      </c>
      <c r="C10" s="8" t="s">
        <v>417</v>
      </c>
      <c r="D10" s="8">
        <v>3</v>
      </c>
      <c r="E10" s="8" t="s">
        <v>417</v>
      </c>
      <c r="F10" s="8" t="s">
        <v>417</v>
      </c>
      <c r="G10" s="7">
        <f t="shared" si="1"/>
        <v>0.6</v>
      </c>
      <c r="H10" s="7" t="str">
        <f t="shared" si="2"/>
        <v/>
      </c>
      <c r="I10" s="7">
        <f t="shared" si="3"/>
        <v>0.2</v>
      </c>
      <c r="J10" s="7" t="str">
        <f t="shared" si="4"/>
        <v/>
      </c>
      <c r="K10" s="7" t="str">
        <f t="shared" si="5"/>
        <v/>
      </c>
      <c r="L10" s="17"/>
      <c r="M10" s="30"/>
      <c r="N10" s="31">
        <v>100</v>
      </c>
      <c r="O10" s="31">
        <v>120</v>
      </c>
      <c r="P10" s="31">
        <v>140</v>
      </c>
      <c r="Q10" s="31">
        <v>160</v>
      </c>
      <c r="R10" s="31">
        <v>180</v>
      </c>
      <c r="S10" s="19"/>
      <c r="T10" s="19"/>
      <c r="U10" s="19"/>
      <c r="V10" s="19"/>
      <c r="W10" s="19"/>
      <c r="X10" s="19"/>
      <c r="Y10" s="19"/>
      <c r="Z10" s="19"/>
      <c r="AA10" s="19"/>
      <c r="AB10" s="19"/>
      <c r="AC10" s="19"/>
      <c r="AD10" s="19"/>
      <c r="AE10" s="19"/>
    </row>
    <row r="11" spans="1:31" x14ac:dyDescent="0.45">
      <c r="A11" s="26" t="s">
        <v>8</v>
      </c>
      <c r="B11" s="8">
        <v>5</v>
      </c>
      <c r="C11" s="8" t="s">
        <v>417</v>
      </c>
      <c r="D11" s="8" t="s">
        <v>417</v>
      </c>
      <c r="E11" s="8" t="s">
        <v>417</v>
      </c>
      <c r="F11" s="8">
        <v>1</v>
      </c>
      <c r="G11" s="7">
        <f t="shared" si="1"/>
        <v>0.6</v>
      </c>
      <c r="H11" s="7" t="str">
        <f t="shared" si="2"/>
        <v/>
      </c>
      <c r="I11" s="7" t="str">
        <f t="shared" si="3"/>
        <v/>
      </c>
      <c r="J11" s="7" t="str">
        <f t="shared" si="4"/>
        <v/>
      </c>
      <c r="K11" s="7">
        <f t="shared" si="5"/>
        <v>0.02</v>
      </c>
      <c r="L11" s="17"/>
      <c r="M11" s="30" t="s">
        <v>418</v>
      </c>
      <c r="N11" s="32">
        <f>AVERAGE(G3:G402)-_xlfn.STDEV.S(G3:G402)</f>
        <v>0.4061321449207998</v>
      </c>
      <c r="O11" s="32">
        <f>AVERAGE(H3:H402)-_xlfn.STDEV.S(H3:H402)</f>
        <v>0.21957767843597542</v>
      </c>
      <c r="P11" s="32">
        <f>AVERAGE(I3:I402)-_xlfn.STDEV.S(I3:I402)</f>
        <v>0.19718254179913389</v>
      </c>
      <c r="Q11" s="32">
        <f>AVERAGE(J3:J402)-_xlfn.STDEV.S(J3:J402)</f>
        <v>8.1623031570130372E-3</v>
      </c>
      <c r="R11" s="32">
        <f>AVERAGE(K3:K402)-_xlfn.STDEV.S(K3:K402)</f>
        <v>1.9537879179501033E-2</v>
      </c>
      <c r="S11" s="19"/>
      <c r="T11" s="19"/>
      <c r="U11" s="19"/>
      <c r="V11" s="19"/>
      <c r="W11" s="19"/>
      <c r="X11" s="19"/>
      <c r="Y11" s="19"/>
      <c r="Z11" s="19"/>
      <c r="AA11" s="19"/>
      <c r="AB11" s="19"/>
      <c r="AC11" s="19"/>
      <c r="AD11" s="19"/>
      <c r="AE11" s="19"/>
    </row>
    <row r="12" spans="1:31" x14ac:dyDescent="0.45">
      <c r="A12" s="26" t="s">
        <v>9</v>
      </c>
      <c r="B12" s="8" t="s">
        <v>417</v>
      </c>
      <c r="C12" s="8">
        <v>4</v>
      </c>
      <c r="D12" s="8">
        <v>3</v>
      </c>
      <c r="E12" s="8" t="s">
        <v>417</v>
      </c>
      <c r="F12" s="8" t="s">
        <v>417</v>
      </c>
      <c r="G12" s="7" t="str">
        <f t="shared" si="1"/>
        <v/>
      </c>
      <c r="H12" s="7">
        <f t="shared" si="2"/>
        <v>0.4</v>
      </c>
      <c r="I12" s="7">
        <f t="shared" si="3"/>
        <v>0.2</v>
      </c>
      <c r="J12" s="7" t="str">
        <f t="shared" si="4"/>
        <v/>
      </c>
      <c r="K12" s="7" t="str">
        <f t="shared" si="5"/>
        <v/>
      </c>
      <c r="L12" s="17"/>
      <c r="M12" s="30" t="s">
        <v>419</v>
      </c>
      <c r="N12" s="32">
        <f>AVERAGE(G3:G402)</f>
        <v>0.50625000000000009</v>
      </c>
      <c r="O12" s="32">
        <f>AVERAGE(H3:H402)</f>
        <v>0.38479532163742736</v>
      </c>
      <c r="P12" s="32">
        <f>AVERAGE(I3:I402)</f>
        <v>0.2974683544303795</v>
      </c>
      <c r="Q12" s="32">
        <f>AVERAGE(J3:J402)</f>
        <v>8.960526315789448E-2</v>
      </c>
      <c r="R12" s="32">
        <f>AVERAGE(K3:K402)</f>
        <v>2.9559748427672918E-2</v>
      </c>
      <c r="S12" s="19"/>
      <c r="T12" s="19"/>
      <c r="U12" s="19"/>
      <c r="V12" s="19"/>
      <c r="W12" s="19"/>
      <c r="X12" s="19"/>
      <c r="Y12" s="19"/>
      <c r="Z12" s="19"/>
      <c r="AA12" s="19"/>
      <c r="AB12" s="19"/>
      <c r="AC12" s="19"/>
      <c r="AD12" s="19"/>
      <c r="AE12" s="19"/>
    </row>
    <row r="13" spans="1:31" x14ac:dyDescent="0.45">
      <c r="A13" s="26" t="s">
        <v>27</v>
      </c>
      <c r="B13" s="8">
        <v>5</v>
      </c>
      <c r="C13" s="8">
        <v>3</v>
      </c>
      <c r="D13" s="8" t="s">
        <v>417</v>
      </c>
      <c r="E13" s="8" t="s">
        <v>417</v>
      </c>
      <c r="F13" s="8" t="s">
        <v>417</v>
      </c>
      <c r="G13" s="7">
        <f t="shared" si="1"/>
        <v>0.6</v>
      </c>
      <c r="H13" s="7">
        <f t="shared" si="2"/>
        <v>0.2</v>
      </c>
      <c r="I13" s="7" t="str">
        <f t="shared" si="3"/>
        <v/>
      </c>
      <c r="J13" s="7" t="str">
        <f t="shared" si="4"/>
        <v/>
      </c>
      <c r="K13" s="7" t="str">
        <f t="shared" si="5"/>
        <v/>
      </c>
      <c r="L13" s="17"/>
      <c r="M13" s="30" t="s">
        <v>420</v>
      </c>
      <c r="N13" s="32">
        <f>AVERAGE(G3:G402)+_xlfn.STDEV.S(G3:G402)</f>
        <v>0.60636785507920044</v>
      </c>
      <c r="O13" s="32">
        <f>AVERAGE(H3:H402)+_xlfn.STDEV.S(H3:H402)</f>
        <v>0.55001296483887929</v>
      </c>
      <c r="P13" s="32">
        <f>AVERAGE(I3:I402)+_xlfn.STDEV.S(I3:I402)</f>
        <v>0.39775416706162514</v>
      </c>
      <c r="Q13" s="32">
        <f>AVERAGE(J3:J402)+_xlfn.STDEV.S(J3:J402)</f>
        <v>0.17104822315877594</v>
      </c>
      <c r="R13" s="32">
        <f>AVERAGE(K3:K402)+_xlfn.STDEV.S(K3:K402)</f>
        <v>3.9581617675844803E-2</v>
      </c>
      <c r="S13" s="19"/>
      <c r="T13" s="19"/>
      <c r="U13" s="19"/>
      <c r="V13" s="19"/>
      <c r="W13" s="19"/>
      <c r="X13" s="19"/>
      <c r="Y13" s="19"/>
      <c r="Z13" s="19"/>
      <c r="AA13" s="19"/>
      <c r="AB13" s="19"/>
      <c r="AC13" s="19"/>
      <c r="AD13" s="19"/>
      <c r="AE13" s="19"/>
    </row>
    <row r="14" spans="1:31" x14ac:dyDescent="0.45">
      <c r="A14" s="26" t="s">
        <v>28</v>
      </c>
      <c r="B14" s="8">
        <v>5</v>
      </c>
      <c r="C14" s="8" t="s">
        <v>417</v>
      </c>
      <c r="D14" s="8" t="s">
        <v>417</v>
      </c>
      <c r="E14" s="8">
        <v>1</v>
      </c>
      <c r="F14" s="8" t="s">
        <v>417</v>
      </c>
      <c r="G14" s="7">
        <f t="shared" si="1"/>
        <v>0.6</v>
      </c>
      <c r="H14" s="7" t="str">
        <f t="shared" si="2"/>
        <v/>
      </c>
      <c r="I14" s="7" t="str">
        <f t="shared" si="3"/>
        <v/>
      </c>
      <c r="J14" s="7">
        <f t="shared" si="4"/>
        <v>0.02</v>
      </c>
      <c r="K14" s="7" t="str">
        <f t="shared" si="5"/>
        <v/>
      </c>
      <c r="L14" s="17"/>
      <c r="M14" s="19"/>
      <c r="N14" s="19"/>
      <c r="O14" s="19"/>
      <c r="P14" s="19"/>
      <c r="Q14" s="19"/>
      <c r="R14" s="19"/>
      <c r="S14" s="19"/>
      <c r="T14" s="19"/>
      <c r="U14" s="19"/>
      <c r="V14" s="19"/>
      <c r="W14" s="19"/>
      <c r="X14" s="19"/>
      <c r="Y14" s="19"/>
      <c r="Z14" s="19"/>
      <c r="AA14" s="19"/>
      <c r="AB14" s="19"/>
      <c r="AC14" s="19"/>
      <c r="AD14" s="19"/>
      <c r="AE14" s="19"/>
    </row>
    <row r="15" spans="1:31" x14ac:dyDescent="0.45">
      <c r="A15" s="26" t="s">
        <v>29</v>
      </c>
      <c r="B15" s="8" t="s">
        <v>417</v>
      </c>
      <c r="C15" s="8" t="s">
        <v>417</v>
      </c>
      <c r="D15" s="8">
        <v>3</v>
      </c>
      <c r="E15" s="8">
        <v>3</v>
      </c>
      <c r="F15" s="8" t="s">
        <v>417</v>
      </c>
      <c r="G15" s="7" t="str">
        <f t="shared" si="1"/>
        <v/>
      </c>
      <c r="H15" s="7" t="str">
        <f t="shared" si="2"/>
        <v/>
      </c>
      <c r="I15" s="7">
        <f t="shared" si="3"/>
        <v>0.2</v>
      </c>
      <c r="J15" s="7">
        <f t="shared" si="4"/>
        <v>0.2</v>
      </c>
      <c r="K15" s="7" t="str">
        <f t="shared" si="5"/>
        <v/>
      </c>
      <c r="L15" s="17"/>
      <c r="M15" s="23" t="s">
        <v>423</v>
      </c>
      <c r="N15" s="28"/>
      <c r="O15" s="28"/>
      <c r="P15" s="28"/>
      <c r="Q15" s="28"/>
      <c r="R15" s="28"/>
      <c r="S15" s="19"/>
      <c r="T15" s="19"/>
      <c r="U15" s="19"/>
      <c r="V15" s="19"/>
      <c r="W15" s="19"/>
      <c r="X15" s="19"/>
      <c r="Y15" s="19"/>
      <c r="Z15" s="19"/>
      <c r="AA15" s="19"/>
      <c r="AB15" s="19"/>
      <c r="AC15" s="19"/>
      <c r="AD15" s="19"/>
      <c r="AE15" s="19"/>
    </row>
    <row r="16" spans="1:31" x14ac:dyDescent="0.45">
      <c r="A16" s="26" t="s">
        <v>30</v>
      </c>
      <c r="B16" s="8" t="s">
        <v>417</v>
      </c>
      <c r="C16" s="8" t="s">
        <v>417</v>
      </c>
      <c r="D16" s="8">
        <v>4</v>
      </c>
      <c r="E16" s="8">
        <v>3</v>
      </c>
      <c r="F16" s="8" t="s">
        <v>417</v>
      </c>
      <c r="G16" s="7" t="str">
        <f t="shared" si="1"/>
        <v/>
      </c>
      <c r="H16" s="7" t="str">
        <f t="shared" si="2"/>
        <v/>
      </c>
      <c r="I16" s="7">
        <f t="shared" si="3"/>
        <v>0.4</v>
      </c>
      <c r="J16" s="7">
        <f t="shared" si="4"/>
        <v>0.2</v>
      </c>
      <c r="K16" s="7" t="str">
        <f t="shared" si="5"/>
        <v/>
      </c>
      <c r="L16" s="17"/>
      <c r="M16" s="23" t="str">
        <f t="shared" ref="M16:M17" si="6">"Logit Model ("&amp;M11&amp;")"</f>
        <v>Logit Model (Avg - 1SD)</v>
      </c>
      <c r="N16" s="24">
        <f t="shared" ref="N16:R18" si="7">(MAX($N11:$R11))/(1+EXP(-1*($N21+$O21*N$10)))</f>
        <v>0.36266411487328881</v>
      </c>
      <c r="O16" s="24">
        <f t="shared" si="7"/>
        <v>0.27627763039341863</v>
      </c>
      <c r="P16" s="24">
        <f t="shared" si="7"/>
        <v>0.14284656177906768</v>
      </c>
      <c r="Q16" s="24">
        <f t="shared" si="7"/>
        <v>4.9361252474997501E-2</v>
      </c>
      <c r="R16" s="24">
        <f t="shared" si="7"/>
        <v>1.3840748672995621E-2</v>
      </c>
      <c r="S16" s="19"/>
      <c r="T16" s="19"/>
      <c r="U16" s="19"/>
      <c r="V16" s="19"/>
      <c r="W16" s="19"/>
      <c r="X16" s="19"/>
      <c r="Y16" s="19"/>
      <c r="Z16" s="19"/>
      <c r="AA16" s="19"/>
      <c r="AB16" s="19"/>
      <c r="AC16" s="19"/>
      <c r="AD16" s="19"/>
      <c r="AE16" s="19"/>
    </row>
    <row r="17" spans="1:31" x14ac:dyDescent="0.45">
      <c r="A17" s="26" t="s">
        <v>31</v>
      </c>
      <c r="B17" s="8" t="s">
        <v>417</v>
      </c>
      <c r="C17" s="8">
        <v>4</v>
      </c>
      <c r="D17" s="8" t="s">
        <v>417</v>
      </c>
      <c r="E17" s="8">
        <v>1</v>
      </c>
      <c r="F17" s="8" t="s">
        <v>417</v>
      </c>
      <c r="G17" s="7" t="str">
        <f t="shared" si="1"/>
        <v/>
      </c>
      <c r="H17" s="7">
        <f t="shared" si="2"/>
        <v>0.4</v>
      </c>
      <c r="I17" s="7" t="str">
        <f t="shared" si="3"/>
        <v/>
      </c>
      <c r="J17" s="7">
        <f t="shared" si="4"/>
        <v>0.02</v>
      </c>
      <c r="K17" s="7" t="str">
        <f t="shared" si="5"/>
        <v/>
      </c>
      <c r="L17" s="17"/>
      <c r="M17" s="23" t="str">
        <f t="shared" si="6"/>
        <v>Logit Model (Avg)</v>
      </c>
      <c r="N17" s="24">
        <f t="shared" si="7"/>
        <v>0.48297569564396631</v>
      </c>
      <c r="O17" s="24">
        <f t="shared" si="7"/>
        <v>0.4199740337642055</v>
      </c>
      <c r="P17" s="24">
        <f t="shared" si="7"/>
        <v>0.26989111301553603</v>
      </c>
      <c r="Q17" s="24">
        <f t="shared" si="7"/>
        <v>0.10695373127853058</v>
      </c>
      <c r="R17" s="24">
        <f t="shared" si="7"/>
        <v>2.9928497598196956E-2</v>
      </c>
      <c r="S17" s="19"/>
      <c r="T17" s="19"/>
      <c r="U17" s="19"/>
      <c r="V17" s="19"/>
      <c r="W17" s="19"/>
      <c r="X17" s="19"/>
      <c r="Y17" s="19"/>
      <c r="Z17" s="19"/>
      <c r="AA17" s="19"/>
      <c r="AB17" s="19"/>
      <c r="AC17" s="19"/>
      <c r="AD17" s="19"/>
      <c r="AE17" s="19"/>
    </row>
    <row r="18" spans="1:31" x14ac:dyDescent="0.45">
      <c r="A18" s="26" t="s">
        <v>32</v>
      </c>
      <c r="B18" s="8">
        <v>4</v>
      </c>
      <c r="C18" s="8" t="s">
        <v>417</v>
      </c>
      <c r="D18" s="8" t="s">
        <v>417</v>
      </c>
      <c r="E18" s="8" t="s">
        <v>417</v>
      </c>
      <c r="F18" s="8">
        <v>2</v>
      </c>
      <c r="G18" s="7">
        <f t="shared" si="1"/>
        <v>0.4</v>
      </c>
      <c r="H18" s="7" t="str">
        <f t="shared" si="2"/>
        <v/>
      </c>
      <c r="I18" s="7" t="str">
        <f t="shared" si="3"/>
        <v/>
      </c>
      <c r="J18" s="7" t="str">
        <f t="shared" si="4"/>
        <v/>
      </c>
      <c r="K18" s="7">
        <f t="shared" si="5"/>
        <v>0.04</v>
      </c>
      <c r="L18" s="17"/>
      <c r="M18" s="23" t="str">
        <f>"Logit Model ("&amp;M13&amp;")"</f>
        <v>Logit Model (Avg + 1SD)</v>
      </c>
      <c r="N18" s="24">
        <f t="shared" si="7"/>
        <v>0.59468689071332481</v>
      </c>
      <c r="O18" s="24">
        <f t="shared" si="7"/>
        <v>0.55106000787942522</v>
      </c>
      <c r="P18" s="24">
        <f t="shared" si="7"/>
        <v>0.4008131731743127</v>
      </c>
      <c r="Q18" s="24">
        <f t="shared" si="7"/>
        <v>0.16748214878991191</v>
      </c>
      <c r="R18" s="24">
        <f t="shared" si="7"/>
        <v>4.2138153896602019E-2</v>
      </c>
      <c r="S18" s="19"/>
      <c r="T18" s="19"/>
      <c r="U18" s="19"/>
      <c r="V18" s="19"/>
      <c r="W18" s="19"/>
      <c r="X18" s="19"/>
      <c r="Y18" s="19"/>
      <c r="Z18" s="19"/>
      <c r="AA18" s="19"/>
      <c r="AB18" s="19"/>
      <c r="AC18" s="19"/>
      <c r="AD18" s="19"/>
      <c r="AE18" s="19"/>
    </row>
    <row r="19" spans="1:31" x14ac:dyDescent="0.45">
      <c r="A19" s="26" t="s">
        <v>33</v>
      </c>
      <c r="B19" s="8" t="s">
        <v>417</v>
      </c>
      <c r="C19" s="8" t="s">
        <v>417</v>
      </c>
      <c r="D19" s="8">
        <v>4</v>
      </c>
      <c r="E19" s="8" t="s">
        <v>417</v>
      </c>
      <c r="F19" s="8">
        <v>2</v>
      </c>
      <c r="G19" s="7" t="str">
        <f t="shared" si="1"/>
        <v/>
      </c>
      <c r="H19" s="7" t="str">
        <f t="shared" si="2"/>
        <v/>
      </c>
      <c r="I19" s="7">
        <f t="shared" si="3"/>
        <v>0.4</v>
      </c>
      <c r="J19" s="7" t="str">
        <f t="shared" si="4"/>
        <v/>
      </c>
      <c r="K19" s="7">
        <f t="shared" si="5"/>
        <v>0.04</v>
      </c>
      <c r="L19" s="17"/>
      <c r="M19" s="19"/>
      <c r="N19" s="19"/>
      <c r="O19" s="19"/>
      <c r="P19" s="19"/>
      <c r="Q19" s="19"/>
      <c r="R19" s="19"/>
      <c r="S19" s="19"/>
      <c r="T19" s="19"/>
      <c r="U19" s="19"/>
      <c r="V19" s="19"/>
      <c r="W19" s="19"/>
      <c r="X19" s="19"/>
      <c r="Y19" s="19"/>
      <c r="Z19" s="19"/>
      <c r="AA19" s="19"/>
      <c r="AB19" s="19"/>
      <c r="AC19" s="19"/>
      <c r="AD19" s="19"/>
      <c r="AE19" s="19"/>
    </row>
    <row r="20" spans="1:31" x14ac:dyDescent="0.45">
      <c r="A20" s="26" t="s">
        <v>34</v>
      </c>
      <c r="B20" s="8">
        <v>4</v>
      </c>
      <c r="C20" s="8" t="s">
        <v>417</v>
      </c>
      <c r="D20" s="8" t="s">
        <v>417</v>
      </c>
      <c r="E20" s="8" t="s">
        <v>417</v>
      </c>
      <c r="F20" s="8">
        <v>2</v>
      </c>
      <c r="G20" s="7">
        <f t="shared" si="1"/>
        <v>0.4</v>
      </c>
      <c r="H20" s="7" t="str">
        <f t="shared" si="2"/>
        <v/>
      </c>
      <c r="I20" s="7" t="str">
        <f t="shared" si="3"/>
        <v/>
      </c>
      <c r="J20" s="7" t="str">
        <f t="shared" si="4"/>
        <v/>
      </c>
      <c r="K20" s="7">
        <f t="shared" si="5"/>
        <v>0.04</v>
      </c>
      <c r="L20" s="17"/>
      <c r="M20" s="23" t="s">
        <v>421</v>
      </c>
      <c r="N20" s="23" t="s">
        <v>20</v>
      </c>
      <c r="O20" s="23" t="s">
        <v>21</v>
      </c>
      <c r="P20" s="23" t="s">
        <v>23</v>
      </c>
      <c r="Q20" s="28"/>
      <c r="R20" s="28"/>
      <c r="S20" s="19"/>
      <c r="T20" s="19"/>
      <c r="U20" s="19"/>
      <c r="V20" s="19"/>
      <c r="W20" s="19"/>
      <c r="X20" s="19"/>
      <c r="Y20" s="19"/>
      <c r="Z20" s="19"/>
      <c r="AA20" s="19"/>
      <c r="AB20" s="19"/>
      <c r="AC20" s="19"/>
      <c r="AD20" s="19"/>
      <c r="AE20" s="19"/>
    </row>
    <row r="21" spans="1:31" x14ac:dyDescent="0.45">
      <c r="A21" s="26" t="s">
        <v>35</v>
      </c>
      <c r="B21" s="8">
        <v>4</v>
      </c>
      <c r="C21" s="8" t="s">
        <v>417</v>
      </c>
      <c r="D21" s="8">
        <v>4</v>
      </c>
      <c r="E21" s="8" t="s">
        <v>417</v>
      </c>
      <c r="F21" s="8" t="s">
        <v>417</v>
      </c>
      <c r="G21" s="7">
        <f t="shared" si="1"/>
        <v>0.4</v>
      </c>
      <c r="H21" s="7" t="str">
        <f t="shared" si="2"/>
        <v/>
      </c>
      <c r="I21" s="7">
        <f t="shared" si="3"/>
        <v>0.4</v>
      </c>
      <c r="J21" s="7" t="str">
        <f t="shared" si="4"/>
        <v/>
      </c>
      <c r="K21" s="7" t="str">
        <f t="shared" si="5"/>
        <v/>
      </c>
      <c r="L21" s="17"/>
      <c r="M21" s="23" t="str">
        <f>M16</f>
        <v>Logit Model (Avg - 1SD)</v>
      </c>
      <c r="N21" s="29">
        <v>8.9537504434313515</v>
      </c>
      <c r="O21" s="29">
        <v>-6.8322990673595582E-2</v>
      </c>
      <c r="P21" s="29">
        <f>SUMXMY2(N11:R11,$N16:$R16)</f>
        <v>9.7865636338427264E-3</v>
      </c>
      <c r="Q21" s="19"/>
      <c r="R21" s="19"/>
      <c r="S21" s="19"/>
      <c r="T21" s="19"/>
      <c r="U21" s="19"/>
      <c r="V21" s="19"/>
      <c r="W21" s="19"/>
      <c r="X21" s="19"/>
      <c r="Y21" s="19"/>
      <c r="Z21" s="19"/>
      <c r="AA21" s="19"/>
      <c r="AB21" s="19"/>
      <c r="AC21" s="19"/>
      <c r="AD21" s="19"/>
      <c r="AE21" s="19"/>
    </row>
    <row r="22" spans="1:31" x14ac:dyDescent="0.45">
      <c r="A22" s="26" t="s">
        <v>36</v>
      </c>
      <c r="B22" s="8" t="s">
        <v>417</v>
      </c>
      <c r="C22" s="8">
        <v>4</v>
      </c>
      <c r="D22" s="8" t="s">
        <v>417</v>
      </c>
      <c r="E22" s="8" t="s">
        <v>417</v>
      </c>
      <c r="F22" s="8">
        <v>2</v>
      </c>
      <c r="G22" s="7" t="str">
        <f t="shared" si="1"/>
        <v/>
      </c>
      <c r="H22" s="7">
        <f t="shared" si="2"/>
        <v>0.4</v>
      </c>
      <c r="I22" s="7" t="str">
        <f t="shared" si="3"/>
        <v/>
      </c>
      <c r="J22" s="7" t="str">
        <f t="shared" si="4"/>
        <v/>
      </c>
      <c r="K22" s="7">
        <f t="shared" si="5"/>
        <v>0.04</v>
      </c>
      <c r="L22" s="17"/>
      <c r="M22" s="23" t="str">
        <f>M17</f>
        <v>Logit Model (Avg)</v>
      </c>
      <c r="N22" s="29">
        <v>10.282489305819931</v>
      </c>
      <c r="O22" s="29">
        <v>-7.2498729076946974E-2</v>
      </c>
      <c r="P22" s="29">
        <f>SUMXMY2(N12:R12,$N17:$R17)</f>
        <v>2.8408445962920673E-3</v>
      </c>
      <c r="Q22" s="19"/>
      <c r="R22" s="19"/>
      <c r="S22" s="19"/>
      <c r="T22" s="19"/>
      <c r="U22" s="19"/>
      <c r="V22" s="19"/>
      <c r="W22" s="19"/>
      <c r="X22" s="19"/>
      <c r="Y22" s="19"/>
      <c r="Z22" s="19"/>
      <c r="AA22" s="19"/>
      <c r="AB22" s="19"/>
      <c r="AC22" s="19"/>
      <c r="AD22" s="19"/>
      <c r="AE22" s="19"/>
    </row>
    <row r="23" spans="1:31" x14ac:dyDescent="0.45">
      <c r="A23" s="26" t="s">
        <v>37</v>
      </c>
      <c r="B23" s="8">
        <v>4</v>
      </c>
      <c r="C23" s="8" t="s">
        <v>417</v>
      </c>
      <c r="D23" s="8">
        <v>4</v>
      </c>
      <c r="E23" s="8" t="s">
        <v>417</v>
      </c>
      <c r="F23" s="8" t="s">
        <v>417</v>
      </c>
      <c r="G23" s="7">
        <f t="shared" si="1"/>
        <v>0.4</v>
      </c>
      <c r="H23" s="7" t="str">
        <f t="shared" si="2"/>
        <v/>
      </c>
      <c r="I23" s="7">
        <f t="shared" si="3"/>
        <v>0.4</v>
      </c>
      <c r="J23" s="7" t="str">
        <f t="shared" si="4"/>
        <v/>
      </c>
      <c r="K23" s="7" t="str">
        <f t="shared" si="5"/>
        <v/>
      </c>
      <c r="M23" s="23" t="str">
        <f>M18</f>
        <v>Logit Model (Avg + 1SD)</v>
      </c>
      <c r="N23" s="29">
        <v>12.085802412077598</v>
      </c>
      <c r="O23" s="29">
        <v>-8.1557279187002577E-2</v>
      </c>
      <c r="P23" s="29">
        <f>SUMXMY2(N13:R13,$N18:$R18)</f>
        <v>1.6615150989538418E-4</v>
      </c>
      <c r="Q23" s="19"/>
      <c r="R23" s="19"/>
      <c r="S23" s="19"/>
      <c r="T23" s="19"/>
      <c r="U23" s="19"/>
      <c r="V23" s="19"/>
      <c r="W23" s="19"/>
      <c r="X23" s="19"/>
      <c r="Y23" s="19"/>
      <c r="Z23" s="19"/>
      <c r="AA23" s="19"/>
      <c r="AB23" s="19"/>
      <c r="AC23" s="19"/>
      <c r="AD23" s="19"/>
      <c r="AE23" s="19"/>
    </row>
    <row r="24" spans="1:31" x14ac:dyDescent="0.45">
      <c r="A24" s="26" t="s">
        <v>38</v>
      </c>
      <c r="B24" s="8">
        <v>4</v>
      </c>
      <c r="C24" s="8" t="s">
        <v>417</v>
      </c>
      <c r="D24" s="8" t="s">
        <v>417</v>
      </c>
      <c r="E24" s="8">
        <v>2</v>
      </c>
      <c r="F24" s="8" t="s">
        <v>417</v>
      </c>
      <c r="G24" s="7">
        <f t="shared" si="1"/>
        <v>0.4</v>
      </c>
      <c r="H24" s="7" t="str">
        <f t="shared" si="2"/>
        <v/>
      </c>
      <c r="I24" s="7" t="str">
        <f t="shared" si="3"/>
        <v/>
      </c>
      <c r="J24" s="7">
        <f t="shared" si="4"/>
        <v>0.04</v>
      </c>
      <c r="K24" s="7" t="str">
        <f t="shared" si="5"/>
        <v/>
      </c>
      <c r="M24" s="28"/>
      <c r="N24" s="29"/>
      <c r="O24" s="29"/>
      <c r="P24" s="34">
        <f>SUM(P21:P23)</f>
        <v>1.2793559740030177E-2</v>
      </c>
      <c r="Q24" s="35" t="s">
        <v>422</v>
      </c>
      <c r="R24" s="19"/>
      <c r="S24" s="19"/>
      <c r="T24" s="19"/>
      <c r="U24" s="19"/>
      <c r="V24" s="19"/>
      <c r="W24" s="19"/>
      <c r="X24" s="19"/>
      <c r="Y24" s="19"/>
      <c r="Z24" s="19"/>
      <c r="AA24" s="19"/>
      <c r="AB24" s="19"/>
      <c r="AC24" s="19"/>
      <c r="AD24" s="19"/>
      <c r="AE24" s="19"/>
    </row>
    <row r="25" spans="1:31" x14ac:dyDescent="0.45">
      <c r="A25" s="26" t="s">
        <v>39</v>
      </c>
      <c r="B25" s="8" t="s">
        <v>417</v>
      </c>
      <c r="C25" s="8">
        <v>4</v>
      </c>
      <c r="D25" s="8" t="s">
        <v>417</v>
      </c>
      <c r="E25" s="8" t="s">
        <v>417</v>
      </c>
      <c r="F25" s="8">
        <v>2</v>
      </c>
      <c r="G25" s="7" t="str">
        <f t="shared" si="1"/>
        <v/>
      </c>
      <c r="H25" s="7">
        <f t="shared" si="2"/>
        <v>0.4</v>
      </c>
      <c r="I25" s="7" t="str">
        <f t="shared" si="3"/>
        <v/>
      </c>
      <c r="J25" s="7" t="str">
        <f t="shared" si="4"/>
        <v/>
      </c>
      <c r="K25" s="7">
        <f t="shared" si="5"/>
        <v>0.04</v>
      </c>
      <c r="S25" s="19"/>
      <c r="T25" s="19"/>
      <c r="U25" s="19"/>
      <c r="V25" s="19"/>
      <c r="W25" s="19"/>
      <c r="X25" s="19"/>
      <c r="Y25" s="19"/>
      <c r="Z25" s="19"/>
      <c r="AA25" s="19"/>
      <c r="AB25" s="19"/>
      <c r="AC25" s="19"/>
      <c r="AD25" s="19"/>
      <c r="AE25" s="19"/>
    </row>
    <row r="26" spans="1:31" x14ac:dyDescent="0.45">
      <c r="A26" s="26" t="s">
        <v>40</v>
      </c>
      <c r="B26" s="8" t="s">
        <v>417</v>
      </c>
      <c r="C26" s="8" t="s">
        <v>417</v>
      </c>
      <c r="D26" s="8" t="s">
        <v>417</v>
      </c>
      <c r="E26" s="8">
        <v>2</v>
      </c>
      <c r="F26" s="8">
        <v>2</v>
      </c>
      <c r="G26" s="7" t="str">
        <f t="shared" si="1"/>
        <v/>
      </c>
      <c r="H26" s="7" t="str">
        <f t="shared" si="2"/>
        <v/>
      </c>
      <c r="I26" s="7" t="str">
        <f t="shared" si="3"/>
        <v/>
      </c>
      <c r="J26" s="7">
        <f t="shared" si="4"/>
        <v>0.04</v>
      </c>
      <c r="K26" s="7">
        <f t="shared" si="5"/>
        <v>0.04</v>
      </c>
      <c r="S26" s="19"/>
      <c r="T26" s="19"/>
      <c r="U26" s="19"/>
      <c r="V26" s="19"/>
      <c r="W26" s="19"/>
      <c r="X26" s="19"/>
      <c r="Y26" s="19"/>
      <c r="Z26" s="19"/>
      <c r="AA26" s="19"/>
      <c r="AB26" s="19"/>
      <c r="AC26" s="19"/>
      <c r="AD26" s="19"/>
      <c r="AE26" s="19"/>
    </row>
    <row r="27" spans="1:31" x14ac:dyDescent="0.45">
      <c r="A27" s="26" t="s">
        <v>41</v>
      </c>
      <c r="B27" s="8" t="s">
        <v>417</v>
      </c>
      <c r="C27" s="8">
        <v>4</v>
      </c>
      <c r="D27" s="8">
        <v>3</v>
      </c>
      <c r="E27" s="8" t="s">
        <v>417</v>
      </c>
      <c r="F27" s="8" t="s">
        <v>417</v>
      </c>
      <c r="G27" s="7" t="str">
        <f t="shared" si="1"/>
        <v/>
      </c>
      <c r="H27" s="7">
        <f t="shared" si="2"/>
        <v>0.4</v>
      </c>
      <c r="I27" s="7">
        <f t="shared" si="3"/>
        <v>0.2</v>
      </c>
      <c r="J27" s="7" t="str">
        <f t="shared" si="4"/>
        <v/>
      </c>
      <c r="K27" s="7" t="str">
        <f t="shared" si="5"/>
        <v/>
      </c>
      <c r="S27" s="19"/>
      <c r="T27" s="19"/>
      <c r="U27" s="19"/>
      <c r="V27" s="19"/>
      <c r="W27" s="19"/>
      <c r="X27" s="19"/>
      <c r="Y27" s="19"/>
      <c r="Z27" s="19"/>
      <c r="AA27" s="19"/>
      <c r="AB27" s="19"/>
      <c r="AC27" s="19"/>
      <c r="AD27" s="19"/>
      <c r="AE27" s="19"/>
    </row>
    <row r="28" spans="1:31" x14ac:dyDescent="0.45">
      <c r="A28" s="26" t="s">
        <v>42</v>
      </c>
      <c r="B28" s="8">
        <v>5</v>
      </c>
      <c r="C28" s="8" t="s">
        <v>417</v>
      </c>
      <c r="D28" s="8" t="s">
        <v>417</v>
      </c>
      <c r="E28" s="8">
        <v>2</v>
      </c>
      <c r="F28" s="8" t="s">
        <v>417</v>
      </c>
      <c r="G28" s="7">
        <f t="shared" si="1"/>
        <v>0.6</v>
      </c>
      <c r="H28" s="7" t="str">
        <f t="shared" si="2"/>
        <v/>
      </c>
      <c r="I28" s="7" t="str">
        <f t="shared" si="3"/>
        <v/>
      </c>
      <c r="J28" s="7">
        <f t="shared" si="4"/>
        <v>0.04</v>
      </c>
      <c r="K28" s="7" t="str">
        <f t="shared" si="5"/>
        <v/>
      </c>
      <c r="M28" s="19"/>
      <c r="N28" s="19"/>
      <c r="O28" s="19"/>
      <c r="P28" s="19"/>
      <c r="Q28" s="19"/>
      <c r="R28" s="19"/>
      <c r="S28" s="19"/>
      <c r="T28" s="19"/>
      <c r="U28" s="19"/>
      <c r="V28" s="19"/>
      <c r="W28" s="19"/>
      <c r="X28" s="19"/>
      <c r="Y28" s="19"/>
      <c r="Z28" s="19"/>
      <c r="AA28" s="19"/>
      <c r="AB28" s="19"/>
      <c r="AC28" s="19"/>
      <c r="AD28" s="19"/>
      <c r="AE28" s="19"/>
    </row>
    <row r="29" spans="1:31" x14ac:dyDescent="0.45">
      <c r="A29" s="26" t="s">
        <v>43</v>
      </c>
      <c r="B29" s="8">
        <v>5</v>
      </c>
      <c r="C29" s="8" t="s">
        <v>417</v>
      </c>
      <c r="D29" s="8" t="s">
        <v>417</v>
      </c>
      <c r="E29" s="8">
        <v>1</v>
      </c>
      <c r="F29" s="8" t="s">
        <v>417</v>
      </c>
      <c r="G29" s="7">
        <f t="shared" si="1"/>
        <v>0.6</v>
      </c>
      <c r="H29" s="7" t="str">
        <f t="shared" si="2"/>
        <v/>
      </c>
      <c r="I29" s="7" t="str">
        <f t="shared" si="3"/>
        <v/>
      </c>
      <c r="J29" s="7">
        <f t="shared" si="4"/>
        <v>0.02</v>
      </c>
      <c r="K29" s="7" t="str">
        <f t="shared" si="5"/>
        <v/>
      </c>
      <c r="M29" s="19"/>
      <c r="N29" s="19"/>
      <c r="O29" s="19"/>
      <c r="P29" s="19"/>
      <c r="Q29" s="19"/>
      <c r="R29" s="19"/>
      <c r="S29" s="19"/>
      <c r="T29" s="19"/>
      <c r="U29" s="19"/>
      <c r="V29" s="19"/>
      <c r="W29" s="19"/>
      <c r="X29" s="19"/>
      <c r="Y29" s="19"/>
      <c r="Z29" s="19"/>
      <c r="AA29" s="19"/>
      <c r="AB29" s="19"/>
      <c r="AC29" s="19"/>
      <c r="AD29" s="19"/>
      <c r="AE29" s="19"/>
    </row>
    <row r="30" spans="1:31" x14ac:dyDescent="0.45">
      <c r="A30" s="26" t="s">
        <v>44</v>
      </c>
      <c r="B30" s="8">
        <v>4</v>
      </c>
      <c r="C30" s="8">
        <v>3</v>
      </c>
      <c r="D30" s="8" t="s">
        <v>417</v>
      </c>
      <c r="E30" s="8" t="s">
        <v>417</v>
      </c>
      <c r="F30" s="8" t="s">
        <v>417</v>
      </c>
      <c r="G30" s="7">
        <f t="shared" si="1"/>
        <v>0.4</v>
      </c>
      <c r="H30" s="7">
        <f t="shared" si="2"/>
        <v>0.2</v>
      </c>
      <c r="I30" s="7" t="str">
        <f t="shared" si="3"/>
        <v/>
      </c>
      <c r="J30" s="7" t="str">
        <f t="shared" si="4"/>
        <v/>
      </c>
      <c r="K30" s="7" t="str">
        <f t="shared" si="5"/>
        <v/>
      </c>
      <c r="M30" s="19"/>
      <c r="N30" s="19"/>
      <c r="O30" s="19"/>
      <c r="P30" s="19"/>
      <c r="Q30" s="19"/>
      <c r="R30" s="19"/>
      <c r="S30" s="19"/>
      <c r="T30" s="19"/>
      <c r="U30" s="19"/>
      <c r="V30" s="19"/>
      <c r="W30" s="19"/>
      <c r="X30" s="19"/>
      <c r="Y30" s="19"/>
      <c r="Z30" s="19"/>
      <c r="AA30" s="19"/>
      <c r="AB30" s="19"/>
      <c r="AC30" s="19"/>
      <c r="AD30" s="19"/>
      <c r="AE30" s="19"/>
    </row>
    <row r="31" spans="1:31" x14ac:dyDescent="0.45">
      <c r="A31" s="26" t="s">
        <v>45</v>
      </c>
      <c r="B31" s="8">
        <v>4</v>
      </c>
      <c r="C31" s="8" t="s">
        <v>417</v>
      </c>
      <c r="D31" s="8" t="s">
        <v>417</v>
      </c>
      <c r="E31" s="8">
        <v>3</v>
      </c>
      <c r="F31" s="8" t="s">
        <v>417</v>
      </c>
      <c r="G31" s="7">
        <f t="shared" si="1"/>
        <v>0.4</v>
      </c>
      <c r="H31" s="7" t="str">
        <f t="shared" si="2"/>
        <v/>
      </c>
      <c r="I31" s="7" t="str">
        <f t="shared" si="3"/>
        <v/>
      </c>
      <c r="J31" s="7">
        <f t="shared" si="4"/>
        <v>0.2</v>
      </c>
      <c r="K31" s="7" t="str">
        <f t="shared" si="5"/>
        <v/>
      </c>
      <c r="M31" s="19"/>
      <c r="N31" s="19"/>
      <c r="O31" s="19"/>
      <c r="P31" s="19"/>
      <c r="Q31" s="19"/>
      <c r="R31" s="19"/>
      <c r="S31" s="19"/>
      <c r="T31" s="19"/>
      <c r="U31" s="19"/>
      <c r="V31" s="19"/>
      <c r="W31" s="19"/>
      <c r="X31" s="19"/>
      <c r="Y31" s="19"/>
      <c r="Z31" s="19"/>
      <c r="AA31" s="19"/>
      <c r="AB31" s="19"/>
      <c r="AC31" s="19"/>
      <c r="AD31" s="19"/>
      <c r="AE31" s="19"/>
    </row>
    <row r="32" spans="1:31" x14ac:dyDescent="0.45">
      <c r="A32" s="26" t="s">
        <v>46</v>
      </c>
      <c r="B32" s="8">
        <v>5</v>
      </c>
      <c r="C32" s="8">
        <v>5</v>
      </c>
      <c r="D32" s="8" t="s">
        <v>417</v>
      </c>
      <c r="E32" s="8" t="s">
        <v>417</v>
      </c>
      <c r="F32" s="8" t="s">
        <v>417</v>
      </c>
      <c r="G32" s="7">
        <f t="shared" si="1"/>
        <v>0.6</v>
      </c>
      <c r="H32" s="7">
        <f t="shared" si="2"/>
        <v>0.6</v>
      </c>
      <c r="I32" s="7" t="str">
        <f t="shared" si="3"/>
        <v/>
      </c>
      <c r="J32" s="7" t="str">
        <f t="shared" si="4"/>
        <v/>
      </c>
      <c r="K32" s="7" t="str">
        <f t="shared" si="5"/>
        <v/>
      </c>
      <c r="M32" s="19"/>
      <c r="N32" s="19"/>
      <c r="O32" s="19"/>
      <c r="P32" s="19"/>
      <c r="Q32" s="19"/>
      <c r="R32" s="19"/>
      <c r="S32" s="19"/>
      <c r="T32" s="19"/>
      <c r="U32" s="19"/>
      <c r="V32" s="19"/>
      <c r="W32" s="19"/>
      <c r="X32" s="19"/>
      <c r="Y32" s="19"/>
      <c r="Z32" s="19"/>
      <c r="AA32" s="19"/>
      <c r="AB32" s="19"/>
      <c r="AC32" s="19"/>
      <c r="AD32" s="19"/>
      <c r="AE32" s="19"/>
    </row>
    <row r="33" spans="1:13" x14ac:dyDescent="0.45">
      <c r="A33" s="26" t="s">
        <v>47</v>
      </c>
      <c r="B33" s="8">
        <v>5</v>
      </c>
      <c r="C33" s="8">
        <v>4</v>
      </c>
      <c r="D33" s="8" t="s">
        <v>417</v>
      </c>
      <c r="E33" s="8" t="s">
        <v>417</v>
      </c>
      <c r="F33" s="8" t="s">
        <v>417</v>
      </c>
      <c r="G33" s="7">
        <f t="shared" si="1"/>
        <v>0.6</v>
      </c>
      <c r="H33" s="7">
        <f t="shared" si="2"/>
        <v>0.4</v>
      </c>
      <c r="I33" s="7" t="str">
        <f t="shared" si="3"/>
        <v/>
      </c>
      <c r="J33" s="7" t="str">
        <f t="shared" si="4"/>
        <v/>
      </c>
      <c r="K33" s="7" t="str">
        <f t="shared" si="5"/>
        <v/>
      </c>
      <c r="M33" s="19"/>
    </row>
    <row r="34" spans="1:13" x14ac:dyDescent="0.45">
      <c r="A34" s="26" t="s">
        <v>48</v>
      </c>
      <c r="B34" s="8">
        <v>5</v>
      </c>
      <c r="C34" s="8">
        <v>4</v>
      </c>
      <c r="D34" s="8" t="s">
        <v>417</v>
      </c>
      <c r="E34" s="8" t="s">
        <v>417</v>
      </c>
      <c r="F34" s="8" t="s">
        <v>417</v>
      </c>
      <c r="G34" s="7">
        <f t="shared" si="1"/>
        <v>0.6</v>
      </c>
      <c r="H34" s="7">
        <f t="shared" si="2"/>
        <v>0.4</v>
      </c>
      <c r="I34" s="7" t="str">
        <f t="shared" si="3"/>
        <v/>
      </c>
      <c r="J34" s="7" t="str">
        <f t="shared" si="4"/>
        <v/>
      </c>
      <c r="K34" s="7" t="str">
        <f t="shared" si="5"/>
        <v/>
      </c>
      <c r="M34" s="19"/>
    </row>
    <row r="35" spans="1:13" x14ac:dyDescent="0.45">
      <c r="A35" s="26" t="s">
        <v>49</v>
      </c>
      <c r="B35" s="8" t="s">
        <v>417</v>
      </c>
      <c r="C35" s="8" t="s">
        <v>417</v>
      </c>
      <c r="D35" s="8" t="s">
        <v>417</v>
      </c>
      <c r="E35" s="8">
        <v>2</v>
      </c>
      <c r="F35" s="8">
        <v>1</v>
      </c>
      <c r="G35" s="7" t="str">
        <f t="shared" si="1"/>
        <v/>
      </c>
      <c r="H35" s="7" t="str">
        <f t="shared" si="2"/>
        <v/>
      </c>
      <c r="I35" s="7" t="str">
        <f t="shared" si="3"/>
        <v/>
      </c>
      <c r="J35" s="7">
        <f t="shared" si="4"/>
        <v>0.04</v>
      </c>
      <c r="K35" s="7">
        <f t="shared" si="5"/>
        <v>0.02</v>
      </c>
      <c r="M35" s="19"/>
    </row>
    <row r="36" spans="1:13" x14ac:dyDescent="0.45">
      <c r="A36" s="26" t="s">
        <v>50</v>
      </c>
      <c r="B36" s="8" t="s">
        <v>417</v>
      </c>
      <c r="C36" s="8">
        <v>5</v>
      </c>
      <c r="D36" s="8">
        <v>3</v>
      </c>
      <c r="E36" s="8" t="s">
        <v>417</v>
      </c>
      <c r="F36" s="8" t="s">
        <v>417</v>
      </c>
      <c r="G36" s="7" t="str">
        <f t="shared" si="1"/>
        <v/>
      </c>
      <c r="H36" s="7">
        <f t="shared" si="2"/>
        <v>0.6</v>
      </c>
      <c r="I36" s="7">
        <f t="shared" si="3"/>
        <v>0.2</v>
      </c>
      <c r="J36" s="7" t="str">
        <f t="shared" si="4"/>
        <v/>
      </c>
      <c r="K36" s="7" t="str">
        <f t="shared" si="5"/>
        <v/>
      </c>
      <c r="M36" s="19"/>
    </row>
    <row r="37" spans="1:13" x14ac:dyDescent="0.45">
      <c r="A37" s="26" t="s">
        <v>51</v>
      </c>
      <c r="B37" s="8">
        <v>5</v>
      </c>
      <c r="C37" s="8" t="s">
        <v>417</v>
      </c>
      <c r="D37" s="8" t="s">
        <v>417</v>
      </c>
      <c r="E37" s="8">
        <v>1</v>
      </c>
      <c r="F37" s="8" t="s">
        <v>417</v>
      </c>
      <c r="G37" s="7">
        <f t="shared" si="1"/>
        <v>0.6</v>
      </c>
      <c r="H37" s="7" t="str">
        <f t="shared" si="2"/>
        <v/>
      </c>
      <c r="I37" s="7" t="str">
        <f t="shared" si="3"/>
        <v/>
      </c>
      <c r="J37" s="7">
        <f t="shared" si="4"/>
        <v>0.02</v>
      </c>
      <c r="K37" s="7" t="str">
        <f t="shared" si="5"/>
        <v/>
      </c>
    </row>
    <row r="38" spans="1:13" x14ac:dyDescent="0.45">
      <c r="A38" s="26" t="s">
        <v>52</v>
      </c>
      <c r="B38" s="8" t="s">
        <v>417</v>
      </c>
      <c r="C38" s="8">
        <v>4</v>
      </c>
      <c r="D38" s="8" t="s">
        <v>417</v>
      </c>
      <c r="E38" s="8" t="s">
        <v>417</v>
      </c>
      <c r="F38" s="8">
        <v>2</v>
      </c>
      <c r="G38" s="7" t="str">
        <f t="shared" si="1"/>
        <v/>
      </c>
      <c r="H38" s="7">
        <f t="shared" si="2"/>
        <v>0.4</v>
      </c>
      <c r="I38" s="7" t="str">
        <f t="shared" si="3"/>
        <v/>
      </c>
      <c r="J38" s="7" t="str">
        <f t="shared" si="4"/>
        <v/>
      </c>
      <c r="K38" s="7">
        <f t="shared" si="5"/>
        <v>0.04</v>
      </c>
    </row>
    <row r="39" spans="1:13" x14ac:dyDescent="0.45">
      <c r="A39" s="26" t="s">
        <v>53</v>
      </c>
      <c r="B39" s="8" t="s">
        <v>417</v>
      </c>
      <c r="C39" s="8" t="s">
        <v>417</v>
      </c>
      <c r="D39" s="8" t="s">
        <v>417</v>
      </c>
      <c r="E39" s="8">
        <v>2</v>
      </c>
      <c r="F39" s="8">
        <v>2</v>
      </c>
      <c r="G39" s="7" t="str">
        <f t="shared" si="1"/>
        <v/>
      </c>
      <c r="H39" s="7" t="str">
        <f t="shared" si="2"/>
        <v/>
      </c>
      <c r="I39" s="7" t="str">
        <f t="shared" si="3"/>
        <v/>
      </c>
      <c r="J39" s="7">
        <f t="shared" si="4"/>
        <v>0.04</v>
      </c>
      <c r="K39" s="7">
        <f t="shared" si="5"/>
        <v>0.04</v>
      </c>
    </row>
    <row r="40" spans="1:13" x14ac:dyDescent="0.45">
      <c r="A40" s="26" t="s">
        <v>54</v>
      </c>
      <c r="B40" s="8" t="s">
        <v>417</v>
      </c>
      <c r="C40" s="8">
        <v>3</v>
      </c>
      <c r="D40" s="8">
        <v>3</v>
      </c>
      <c r="E40" s="8" t="s">
        <v>417</v>
      </c>
      <c r="F40" s="8" t="s">
        <v>417</v>
      </c>
      <c r="G40" s="7" t="str">
        <f t="shared" si="1"/>
        <v/>
      </c>
      <c r="H40" s="7">
        <f t="shared" si="2"/>
        <v>0.2</v>
      </c>
      <c r="I40" s="7">
        <f t="shared" si="3"/>
        <v>0.2</v>
      </c>
      <c r="J40" s="7" t="str">
        <f t="shared" si="4"/>
        <v/>
      </c>
      <c r="K40" s="7" t="str">
        <f t="shared" si="5"/>
        <v/>
      </c>
    </row>
    <row r="41" spans="1:13" x14ac:dyDescent="0.45">
      <c r="A41" s="26" t="s">
        <v>55</v>
      </c>
      <c r="B41" s="8">
        <v>4</v>
      </c>
      <c r="C41" s="8" t="s">
        <v>417</v>
      </c>
      <c r="D41" s="8">
        <v>3</v>
      </c>
      <c r="E41" s="8" t="s">
        <v>417</v>
      </c>
      <c r="F41" s="8" t="s">
        <v>417</v>
      </c>
      <c r="G41" s="7">
        <f t="shared" si="1"/>
        <v>0.4</v>
      </c>
      <c r="H41" s="7" t="str">
        <f t="shared" si="2"/>
        <v/>
      </c>
      <c r="I41" s="7">
        <f t="shared" si="3"/>
        <v>0.2</v>
      </c>
      <c r="J41" s="7" t="str">
        <f t="shared" si="4"/>
        <v/>
      </c>
      <c r="K41" s="7" t="str">
        <f t="shared" si="5"/>
        <v/>
      </c>
    </row>
    <row r="42" spans="1:13" x14ac:dyDescent="0.45">
      <c r="A42" s="26" t="s">
        <v>56</v>
      </c>
      <c r="B42" s="8" t="s">
        <v>417</v>
      </c>
      <c r="C42" s="8" t="s">
        <v>417</v>
      </c>
      <c r="D42" s="8">
        <v>4</v>
      </c>
      <c r="E42" s="8">
        <v>1</v>
      </c>
      <c r="F42" s="8" t="s">
        <v>417</v>
      </c>
      <c r="G42" s="7" t="str">
        <f t="shared" si="1"/>
        <v/>
      </c>
      <c r="H42" s="7" t="str">
        <f t="shared" si="2"/>
        <v/>
      </c>
      <c r="I42" s="7">
        <f t="shared" si="3"/>
        <v>0.4</v>
      </c>
      <c r="J42" s="7">
        <f t="shared" si="4"/>
        <v>0.02</v>
      </c>
      <c r="K42" s="7" t="str">
        <f t="shared" si="5"/>
        <v/>
      </c>
    </row>
    <row r="43" spans="1:13" x14ac:dyDescent="0.45">
      <c r="A43" s="26" t="s">
        <v>57</v>
      </c>
      <c r="B43" s="8" t="s">
        <v>417</v>
      </c>
      <c r="C43" s="8">
        <v>5</v>
      </c>
      <c r="D43" s="8" t="s">
        <v>417</v>
      </c>
      <c r="E43" s="8" t="s">
        <v>417</v>
      </c>
      <c r="F43" s="8">
        <v>1</v>
      </c>
      <c r="G43" s="7" t="str">
        <f t="shared" si="1"/>
        <v/>
      </c>
      <c r="H43" s="7">
        <f t="shared" si="2"/>
        <v>0.6</v>
      </c>
      <c r="I43" s="7" t="str">
        <f t="shared" si="3"/>
        <v/>
      </c>
      <c r="J43" s="7" t="str">
        <f t="shared" si="4"/>
        <v/>
      </c>
      <c r="K43" s="7">
        <f t="shared" si="5"/>
        <v>0.02</v>
      </c>
    </row>
    <row r="44" spans="1:13" x14ac:dyDescent="0.45">
      <c r="A44" s="26" t="s">
        <v>58</v>
      </c>
      <c r="B44" s="8" t="s">
        <v>417</v>
      </c>
      <c r="C44" s="8" t="s">
        <v>417</v>
      </c>
      <c r="D44" s="8">
        <v>3</v>
      </c>
      <c r="E44" s="8" t="s">
        <v>417</v>
      </c>
      <c r="F44" s="8">
        <v>2</v>
      </c>
      <c r="G44" s="7" t="str">
        <f t="shared" si="1"/>
        <v/>
      </c>
      <c r="H44" s="7" t="str">
        <f t="shared" si="2"/>
        <v/>
      </c>
      <c r="I44" s="7">
        <f t="shared" si="3"/>
        <v>0.2</v>
      </c>
      <c r="J44" s="7" t="str">
        <f t="shared" si="4"/>
        <v/>
      </c>
      <c r="K44" s="7">
        <f t="shared" si="5"/>
        <v>0.04</v>
      </c>
    </row>
    <row r="45" spans="1:13" x14ac:dyDescent="0.45">
      <c r="A45" s="26" t="s">
        <v>59</v>
      </c>
      <c r="B45" s="8" t="s">
        <v>417</v>
      </c>
      <c r="C45" s="8" t="s">
        <v>417</v>
      </c>
      <c r="D45" s="8" t="s">
        <v>417</v>
      </c>
      <c r="E45" s="8">
        <v>1</v>
      </c>
      <c r="F45" s="8">
        <v>2</v>
      </c>
      <c r="G45" s="7" t="str">
        <f t="shared" si="1"/>
        <v/>
      </c>
      <c r="H45" s="7" t="str">
        <f t="shared" si="2"/>
        <v/>
      </c>
      <c r="I45" s="7" t="str">
        <f t="shared" si="3"/>
        <v/>
      </c>
      <c r="J45" s="7">
        <f t="shared" si="4"/>
        <v>0.02</v>
      </c>
      <c r="K45" s="7">
        <f t="shared" si="5"/>
        <v>0.04</v>
      </c>
    </row>
    <row r="46" spans="1:13" x14ac:dyDescent="0.45">
      <c r="A46" s="26" t="s">
        <v>60</v>
      </c>
      <c r="B46" s="8">
        <v>5</v>
      </c>
      <c r="C46" s="8" t="s">
        <v>417</v>
      </c>
      <c r="D46" s="8" t="s">
        <v>417</v>
      </c>
      <c r="E46" s="8">
        <v>3</v>
      </c>
      <c r="F46" s="8" t="s">
        <v>417</v>
      </c>
      <c r="G46" s="7">
        <f t="shared" si="1"/>
        <v>0.6</v>
      </c>
      <c r="H46" s="7" t="str">
        <f t="shared" si="2"/>
        <v/>
      </c>
      <c r="I46" s="7" t="str">
        <f t="shared" si="3"/>
        <v/>
      </c>
      <c r="J46" s="7">
        <f t="shared" si="4"/>
        <v>0.2</v>
      </c>
      <c r="K46" s="7" t="str">
        <f t="shared" si="5"/>
        <v/>
      </c>
    </row>
    <row r="47" spans="1:13" x14ac:dyDescent="0.45">
      <c r="A47" s="26" t="s">
        <v>61</v>
      </c>
      <c r="B47" s="8" t="s">
        <v>417</v>
      </c>
      <c r="C47" s="8" t="s">
        <v>417</v>
      </c>
      <c r="D47" s="8">
        <v>4</v>
      </c>
      <c r="E47" s="8" t="s">
        <v>417</v>
      </c>
      <c r="F47" s="8">
        <v>2</v>
      </c>
      <c r="G47" s="7" t="str">
        <f t="shared" si="1"/>
        <v/>
      </c>
      <c r="H47" s="7" t="str">
        <f t="shared" si="2"/>
        <v/>
      </c>
      <c r="I47" s="7">
        <f t="shared" si="3"/>
        <v>0.4</v>
      </c>
      <c r="J47" s="7" t="str">
        <f t="shared" si="4"/>
        <v/>
      </c>
      <c r="K47" s="7">
        <f t="shared" si="5"/>
        <v>0.04</v>
      </c>
    </row>
    <row r="48" spans="1:13" x14ac:dyDescent="0.45">
      <c r="A48" s="26" t="s">
        <v>62</v>
      </c>
      <c r="B48" s="8" t="s">
        <v>417</v>
      </c>
      <c r="C48" s="8">
        <v>3</v>
      </c>
      <c r="D48" s="8" t="s">
        <v>417</v>
      </c>
      <c r="E48" s="8">
        <v>3</v>
      </c>
      <c r="F48" s="8" t="s">
        <v>417</v>
      </c>
      <c r="G48" s="7" t="str">
        <f t="shared" si="1"/>
        <v/>
      </c>
      <c r="H48" s="7">
        <f t="shared" si="2"/>
        <v>0.2</v>
      </c>
      <c r="I48" s="7" t="str">
        <f t="shared" si="3"/>
        <v/>
      </c>
      <c r="J48" s="7">
        <f t="shared" si="4"/>
        <v>0.2</v>
      </c>
      <c r="K48" s="7" t="str">
        <f t="shared" si="5"/>
        <v/>
      </c>
    </row>
    <row r="49" spans="1:11" x14ac:dyDescent="0.45">
      <c r="A49" s="26" t="s">
        <v>63</v>
      </c>
      <c r="B49" s="8" t="s">
        <v>417</v>
      </c>
      <c r="C49" s="8" t="s">
        <v>417</v>
      </c>
      <c r="D49" s="8">
        <v>4</v>
      </c>
      <c r="E49" s="8">
        <v>3</v>
      </c>
      <c r="F49" s="8" t="s">
        <v>417</v>
      </c>
      <c r="G49" s="7" t="str">
        <f t="shared" si="1"/>
        <v/>
      </c>
      <c r="H49" s="7" t="str">
        <f t="shared" si="2"/>
        <v/>
      </c>
      <c r="I49" s="7">
        <f t="shared" si="3"/>
        <v>0.4</v>
      </c>
      <c r="J49" s="7">
        <f t="shared" si="4"/>
        <v>0.2</v>
      </c>
      <c r="K49" s="7" t="str">
        <f t="shared" si="5"/>
        <v/>
      </c>
    </row>
    <row r="50" spans="1:11" x14ac:dyDescent="0.45">
      <c r="A50" s="26" t="s">
        <v>64</v>
      </c>
      <c r="B50" s="8">
        <v>5</v>
      </c>
      <c r="C50" s="8" t="s">
        <v>417</v>
      </c>
      <c r="D50" s="8">
        <v>3</v>
      </c>
      <c r="E50" s="8" t="s">
        <v>417</v>
      </c>
      <c r="F50" s="8" t="s">
        <v>417</v>
      </c>
      <c r="G50" s="7">
        <f t="shared" si="1"/>
        <v>0.6</v>
      </c>
      <c r="H50" s="7" t="str">
        <f t="shared" si="2"/>
        <v/>
      </c>
      <c r="I50" s="7">
        <f t="shared" si="3"/>
        <v>0.2</v>
      </c>
      <c r="J50" s="7" t="str">
        <f t="shared" si="4"/>
        <v/>
      </c>
      <c r="K50" s="7" t="str">
        <f t="shared" si="5"/>
        <v/>
      </c>
    </row>
    <row r="51" spans="1:11" x14ac:dyDescent="0.45">
      <c r="A51" s="26" t="s">
        <v>65</v>
      </c>
      <c r="B51" s="8">
        <v>5</v>
      </c>
      <c r="C51" s="8">
        <v>3</v>
      </c>
      <c r="D51" s="8" t="s">
        <v>417</v>
      </c>
      <c r="E51" s="8" t="s">
        <v>417</v>
      </c>
      <c r="F51" s="8" t="s">
        <v>417</v>
      </c>
      <c r="G51" s="7">
        <f t="shared" si="1"/>
        <v>0.6</v>
      </c>
      <c r="H51" s="7">
        <f t="shared" si="2"/>
        <v>0.2</v>
      </c>
      <c r="I51" s="7" t="str">
        <f t="shared" si="3"/>
        <v/>
      </c>
      <c r="J51" s="7" t="str">
        <f t="shared" si="4"/>
        <v/>
      </c>
      <c r="K51" s="7" t="str">
        <f t="shared" si="5"/>
        <v/>
      </c>
    </row>
    <row r="52" spans="1:11" x14ac:dyDescent="0.45">
      <c r="A52" s="26" t="s">
        <v>66</v>
      </c>
      <c r="B52" s="8">
        <v>4</v>
      </c>
      <c r="C52" s="8" t="s">
        <v>417</v>
      </c>
      <c r="D52" s="8" t="s">
        <v>417</v>
      </c>
      <c r="E52" s="8">
        <v>2</v>
      </c>
      <c r="F52" s="8" t="s">
        <v>417</v>
      </c>
      <c r="G52" s="7">
        <f t="shared" si="1"/>
        <v>0.4</v>
      </c>
      <c r="H52" s="7" t="str">
        <f t="shared" si="2"/>
        <v/>
      </c>
      <c r="I52" s="7" t="str">
        <f t="shared" si="3"/>
        <v/>
      </c>
      <c r="J52" s="7">
        <f t="shared" si="4"/>
        <v>0.04</v>
      </c>
      <c r="K52" s="7" t="str">
        <f t="shared" si="5"/>
        <v/>
      </c>
    </row>
    <row r="53" spans="1:11" x14ac:dyDescent="0.45">
      <c r="A53" s="26" t="s">
        <v>67</v>
      </c>
      <c r="B53" s="8" t="s">
        <v>417</v>
      </c>
      <c r="C53" s="8">
        <v>4</v>
      </c>
      <c r="D53" s="8" t="s">
        <v>417</v>
      </c>
      <c r="E53" s="8">
        <v>3</v>
      </c>
      <c r="F53" s="8" t="s">
        <v>417</v>
      </c>
      <c r="G53" s="7" t="str">
        <f t="shared" si="1"/>
        <v/>
      </c>
      <c r="H53" s="7">
        <f t="shared" si="2"/>
        <v>0.4</v>
      </c>
      <c r="I53" s="7" t="str">
        <f t="shared" si="3"/>
        <v/>
      </c>
      <c r="J53" s="7">
        <f t="shared" si="4"/>
        <v>0.2</v>
      </c>
      <c r="K53" s="7" t="str">
        <f t="shared" si="5"/>
        <v/>
      </c>
    </row>
    <row r="54" spans="1:11" x14ac:dyDescent="0.45">
      <c r="A54" s="26" t="s">
        <v>68</v>
      </c>
      <c r="B54" s="8" t="s">
        <v>417</v>
      </c>
      <c r="C54" s="8">
        <v>5</v>
      </c>
      <c r="D54" s="8">
        <v>3</v>
      </c>
      <c r="E54" s="8" t="s">
        <v>417</v>
      </c>
      <c r="F54" s="8" t="s">
        <v>417</v>
      </c>
      <c r="G54" s="7" t="str">
        <f t="shared" si="1"/>
        <v/>
      </c>
      <c r="H54" s="7">
        <f t="shared" si="2"/>
        <v>0.6</v>
      </c>
      <c r="I54" s="7">
        <f t="shared" si="3"/>
        <v>0.2</v>
      </c>
      <c r="J54" s="7" t="str">
        <f t="shared" si="4"/>
        <v/>
      </c>
      <c r="K54" s="7" t="str">
        <f t="shared" si="5"/>
        <v/>
      </c>
    </row>
    <row r="55" spans="1:11" x14ac:dyDescent="0.45">
      <c r="A55" s="26" t="s">
        <v>69</v>
      </c>
      <c r="B55" s="8" t="s">
        <v>417</v>
      </c>
      <c r="C55" s="8" t="s">
        <v>417</v>
      </c>
      <c r="D55" s="8">
        <v>3</v>
      </c>
      <c r="E55" s="8" t="s">
        <v>417</v>
      </c>
      <c r="F55" s="8">
        <v>2</v>
      </c>
      <c r="G55" s="7" t="str">
        <f t="shared" si="1"/>
        <v/>
      </c>
      <c r="H55" s="7" t="str">
        <f t="shared" si="2"/>
        <v/>
      </c>
      <c r="I55" s="7">
        <f t="shared" si="3"/>
        <v>0.2</v>
      </c>
      <c r="J55" s="7" t="str">
        <f t="shared" si="4"/>
        <v/>
      </c>
      <c r="K55" s="7">
        <f t="shared" si="5"/>
        <v>0.04</v>
      </c>
    </row>
    <row r="56" spans="1:11" x14ac:dyDescent="0.45">
      <c r="A56" s="26" t="s">
        <v>70</v>
      </c>
      <c r="B56" s="8" t="s">
        <v>417</v>
      </c>
      <c r="C56" s="8" t="s">
        <v>417</v>
      </c>
      <c r="D56" s="8">
        <v>3</v>
      </c>
      <c r="E56" s="8" t="s">
        <v>417</v>
      </c>
      <c r="F56" s="8">
        <v>2</v>
      </c>
      <c r="G56" s="7" t="str">
        <f t="shared" si="1"/>
        <v/>
      </c>
      <c r="H56" s="7" t="str">
        <f t="shared" si="2"/>
        <v/>
      </c>
      <c r="I56" s="7">
        <f t="shared" si="3"/>
        <v>0.2</v>
      </c>
      <c r="J56" s="7" t="str">
        <f t="shared" si="4"/>
        <v/>
      </c>
      <c r="K56" s="7">
        <f t="shared" si="5"/>
        <v>0.04</v>
      </c>
    </row>
    <row r="57" spans="1:11" x14ac:dyDescent="0.45">
      <c r="A57" s="26" t="s">
        <v>71</v>
      </c>
      <c r="B57" s="8" t="s">
        <v>417</v>
      </c>
      <c r="C57" s="8">
        <v>5</v>
      </c>
      <c r="D57" s="8" t="s">
        <v>417</v>
      </c>
      <c r="E57" s="8">
        <v>3</v>
      </c>
      <c r="F57" s="8" t="s">
        <v>417</v>
      </c>
      <c r="G57" s="7" t="str">
        <f t="shared" si="1"/>
        <v/>
      </c>
      <c r="H57" s="7">
        <f t="shared" si="2"/>
        <v>0.6</v>
      </c>
      <c r="I57" s="7" t="str">
        <f t="shared" si="3"/>
        <v/>
      </c>
      <c r="J57" s="7">
        <f t="shared" si="4"/>
        <v>0.2</v>
      </c>
      <c r="K57" s="7" t="str">
        <f t="shared" si="5"/>
        <v/>
      </c>
    </row>
    <row r="58" spans="1:11" x14ac:dyDescent="0.45">
      <c r="A58" s="26" t="s">
        <v>72</v>
      </c>
      <c r="B58" s="8" t="s">
        <v>417</v>
      </c>
      <c r="C58" s="8" t="s">
        <v>417</v>
      </c>
      <c r="D58" s="8">
        <v>4</v>
      </c>
      <c r="E58" s="8">
        <v>2</v>
      </c>
      <c r="F58" s="8" t="s">
        <v>417</v>
      </c>
      <c r="G58" s="7" t="str">
        <f t="shared" si="1"/>
        <v/>
      </c>
      <c r="H58" s="7" t="str">
        <f t="shared" si="2"/>
        <v/>
      </c>
      <c r="I58" s="7">
        <f t="shared" si="3"/>
        <v>0.4</v>
      </c>
      <c r="J58" s="7">
        <f t="shared" si="4"/>
        <v>0.04</v>
      </c>
      <c r="K58" s="7" t="str">
        <f t="shared" si="5"/>
        <v/>
      </c>
    </row>
    <row r="59" spans="1:11" x14ac:dyDescent="0.45">
      <c r="A59" s="26" t="s">
        <v>73</v>
      </c>
      <c r="B59" s="8" t="s">
        <v>417</v>
      </c>
      <c r="C59" s="8" t="s">
        <v>417</v>
      </c>
      <c r="D59" s="8">
        <v>4</v>
      </c>
      <c r="E59" s="8" t="s">
        <v>417</v>
      </c>
      <c r="F59" s="8">
        <v>2</v>
      </c>
      <c r="G59" s="7" t="str">
        <f t="shared" si="1"/>
        <v/>
      </c>
      <c r="H59" s="7" t="str">
        <f t="shared" si="2"/>
        <v/>
      </c>
      <c r="I59" s="7">
        <f t="shared" si="3"/>
        <v>0.4</v>
      </c>
      <c r="J59" s="7" t="str">
        <f t="shared" si="4"/>
        <v/>
      </c>
      <c r="K59" s="7">
        <f t="shared" si="5"/>
        <v>0.04</v>
      </c>
    </row>
    <row r="60" spans="1:11" x14ac:dyDescent="0.45">
      <c r="A60" s="26" t="s">
        <v>74</v>
      </c>
      <c r="B60" s="8">
        <v>4</v>
      </c>
      <c r="C60" s="8" t="s">
        <v>417</v>
      </c>
      <c r="D60" s="8">
        <v>3</v>
      </c>
      <c r="E60" s="8" t="s">
        <v>417</v>
      </c>
      <c r="F60" s="8" t="s">
        <v>417</v>
      </c>
      <c r="G60" s="7">
        <f t="shared" si="1"/>
        <v>0.4</v>
      </c>
      <c r="H60" s="7" t="str">
        <f t="shared" si="2"/>
        <v/>
      </c>
      <c r="I60" s="7">
        <f t="shared" si="3"/>
        <v>0.2</v>
      </c>
      <c r="J60" s="7" t="str">
        <f t="shared" si="4"/>
        <v/>
      </c>
      <c r="K60" s="7" t="str">
        <f t="shared" si="5"/>
        <v/>
      </c>
    </row>
    <row r="61" spans="1:11" x14ac:dyDescent="0.45">
      <c r="A61" s="26" t="s">
        <v>75</v>
      </c>
      <c r="B61" s="8" t="s">
        <v>417</v>
      </c>
      <c r="C61" s="8" t="s">
        <v>417</v>
      </c>
      <c r="D61" s="8">
        <v>3</v>
      </c>
      <c r="E61" s="8" t="s">
        <v>417</v>
      </c>
      <c r="F61" s="8">
        <v>2</v>
      </c>
      <c r="G61" s="7" t="str">
        <f t="shared" si="1"/>
        <v/>
      </c>
      <c r="H61" s="7" t="str">
        <f t="shared" si="2"/>
        <v/>
      </c>
      <c r="I61" s="7">
        <f t="shared" si="3"/>
        <v>0.2</v>
      </c>
      <c r="J61" s="7" t="str">
        <f t="shared" si="4"/>
        <v/>
      </c>
      <c r="K61" s="7">
        <f t="shared" si="5"/>
        <v>0.04</v>
      </c>
    </row>
    <row r="62" spans="1:11" x14ac:dyDescent="0.45">
      <c r="A62" s="26" t="s">
        <v>76</v>
      </c>
      <c r="B62" s="8" t="s">
        <v>417</v>
      </c>
      <c r="C62" s="8" t="s">
        <v>417</v>
      </c>
      <c r="D62" s="8">
        <v>4</v>
      </c>
      <c r="E62" s="8" t="s">
        <v>417</v>
      </c>
      <c r="F62" s="8">
        <v>2</v>
      </c>
      <c r="G62" s="7" t="str">
        <f t="shared" si="1"/>
        <v/>
      </c>
      <c r="H62" s="7" t="str">
        <f t="shared" si="2"/>
        <v/>
      </c>
      <c r="I62" s="7">
        <f t="shared" si="3"/>
        <v>0.4</v>
      </c>
      <c r="J62" s="7" t="str">
        <f t="shared" si="4"/>
        <v/>
      </c>
      <c r="K62" s="7">
        <f t="shared" si="5"/>
        <v>0.04</v>
      </c>
    </row>
    <row r="63" spans="1:11" x14ac:dyDescent="0.45">
      <c r="A63" s="26" t="s">
        <v>77</v>
      </c>
      <c r="B63" s="8">
        <v>4</v>
      </c>
      <c r="C63" s="8" t="s">
        <v>417</v>
      </c>
      <c r="D63" s="8" t="s">
        <v>417</v>
      </c>
      <c r="E63" s="8">
        <v>3</v>
      </c>
      <c r="F63" s="8" t="s">
        <v>417</v>
      </c>
      <c r="G63" s="7">
        <f t="shared" si="1"/>
        <v>0.4</v>
      </c>
      <c r="H63" s="7" t="str">
        <f t="shared" si="2"/>
        <v/>
      </c>
      <c r="I63" s="7" t="str">
        <f t="shared" si="3"/>
        <v/>
      </c>
      <c r="J63" s="7">
        <f t="shared" si="4"/>
        <v>0.2</v>
      </c>
      <c r="K63" s="7" t="str">
        <f t="shared" si="5"/>
        <v/>
      </c>
    </row>
    <row r="64" spans="1:11" x14ac:dyDescent="0.45">
      <c r="A64" s="26" t="s">
        <v>78</v>
      </c>
      <c r="B64" s="8" t="s">
        <v>417</v>
      </c>
      <c r="C64" s="8">
        <v>3</v>
      </c>
      <c r="D64" s="8" t="s">
        <v>417</v>
      </c>
      <c r="E64" s="8">
        <v>2</v>
      </c>
      <c r="F64" s="8" t="s">
        <v>417</v>
      </c>
      <c r="G64" s="7" t="str">
        <f t="shared" si="1"/>
        <v/>
      </c>
      <c r="H64" s="7">
        <f t="shared" si="2"/>
        <v>0.2</v>
      </c>
      <c r="I64" s="7" t="str">
        <f t="shared" si="3"/>
        <v/>
      </c>
      <c r="J64" s="7">
        <f t="shared" si="4"/>
        <v>0.04</v>
      </c>
      <c r="K64" s="7" t="str">
        <f t="shared" si="5"/>
        <v/>
      </c>
    </row>
    <row r="65" spans="1:31" x14ac:dyDescent="0.45">
      <c r="A65" s="26" t="s">
        <v>79</v>
      </c>
      <c r="B65" s="8" t="s">
        <v>417</v>
      </c>
      <c r="C65" s="8">
        <v>3</v>
      </c>
      <c r="D65" s="8" t="s">
        <v>417</v>
      </c>
      <c r="E65" s="8" t="s">
        <v>417</v>
      </c>
      <c r="F65" s="8">
        <v>2</v>
      </c>
      <c r="G65" s="7" t="str">
        <f t="shared" si="1"/>
        <v/>
      </c>
      <c r="H65" s="7">
        <f t="shared" si="2"/>
        <v>0.2</v>
      </c>
      <c r="I65" s="7" t="str">
        <f t="shared" si="3"/>
        <v/>
      </c>
      <c r="J65" s="7" t="str">
        <f t="shared" si="4"/>
        <v/>
      </c>
      <c r="K65" s="7">
        <f t="shared" si="5"/>
        <v>0.04</v>
      </c>
      <c r="N65" s="19"/>
      <c r="O65" s="19">
        <v>100</v>
      </c>
      <c r="P65" s="19">
        <v>105</v>
      </c>
      <c r="Q65" s="19">
        <v>110</v>
      </c>
      <c r="R65" s="19">
        <v>115</v>
      </c>
      <c r="S65" s="19">
        <v>120</v>
      </c>
      <c r="T65" s="19">
        <v>125</v>
      </c>
      <c r="U65" s="19">
        <v>130</v>
      </c>
      <c r="V65" s="19">
        <v>135</v>
      </c>
      <c r="W65" s="19">
        <v>140</v>
      </c>
      <c r="X65" s="19">
        <v>145</v>
      </c>
      <c r="Y65" s="19">
        <v>150</v>
      </c>
      <c r="Z65" s="19">
        <v>155</v>
      </c>
      <c r="AA65" s="19">
        <v>160</v>
      </c>
      <c r="AB65" s="19">
        <v>165</v>
      </c>
      <c r="AC65" s="19">
        <v>170</v>
      </c>
      <c r="AD65" s="19">
        <v>175</v>
      </c>
      <c r="AE65" s="19">
        <v>180</v>
      </c>
    </row>
    <row r="66" spans="1:31" x14ac:dyDescent="0.45">
      <c r="A66" s="26" t="s">
        <v>80</v>
      </c>
      <c r="B66" s="8" t="s">
        <v>417</v>
      </c>
      <c r="C66" s="8">
        <v>5</v>
      </c>
      <c r="D66" s="8" t="s">
        <v>417</v>
      </c>
      <c r="E66" s="8" t="s">
        <v>417</v>
      </c>
      <c r="F66" s="8">
        <v>1</v>
      </c>
      <c r="G66" s="7" t="str">
        <f t="shared" si="1"/>
        <v/>
      </c>
      <c r="H66" s="7">
        <f t="shared" si="2"/>
        <v>0.6</v>
      </c>
      <c r="I66" s="7" t="str">
        <f t="shared" si="3"/>
        <v/>
      </c>
      <c r="J66" s="7" t="str">
        <f t="shared" si="4"/>
        <v/>
      </c>
      <c r="K66" s="7">
        <f t="shared" si="5"/>
        <v>0.02</v>
      </c>
      <c r="N66" s="23" t="str">
        <f>M21</f>
        <v>Logit Model (Avg - 1SD)</v>
      </c>
      <c r="O66" s="24">
        <f t="shared" ref="O66:AE66" si="8">(MAX($N11:$R11))/(1+EXP(-1*($N21+$O21*O$65)))</f>
        <v>0.36266411487328881</v>
      </c>
      <c r="P66" s="24">
        <f t="shared" si="8"/>
        <v>0.34751779982372449</v>
      </c>
      <c r="Q66" s="24">
        <f t="shared" si="8"/>
        <v>0.32822750513941062</v>
      </c>
      <c r="R66" s="24">
        <f t="shared" si="8"/>
        <v>0.30444629296924941</v>
      </c>
      <c r="S66" s="24">
        <f t="shared" si="8"/>
        <v>0.27627763039341863</v>
      </c>
      <c r="T66" s="24">
        <f t="shared" si="8"/>
        <v>0.24444982090638698</v>
      </c>
      <c r="U66" s="24">
        <f t="shared" si="8"/>
        <v>0.21034912605024358</v>
      </c>
      <c r="V66" s="24">
        <f t="shared" si="8"/>
        <v>0.17583211415203301</v>
      </c>
      <c r="W66" s="24">
        <f t="shared" si="8"/>
        <v>0.14284656177906768</v>
      </c>
      <c r="X66" s="24">
        <f t="shared" si="8"/>
        <v>0.11301243750514463</v>
      </c>
      <c r="Y66" s="24">
        <f t="shared" si="8"/>
        <v>8.7342235085139358E-2</v>
      </c>
      <c r="Z66" s="24">
        <f t="shared" si="8"/>
        <v>6.6186284566507478E-2</v>
      </c>
      <c r="AA66" s="24">
        <f t="shared" si="8"/>
        <v>4.9361252474997501E-2</v>
      </c>
      <c r="AB66" s="24">
        <f t="shared" si="8"/>
        <v>3.6355852329452563E-2</v>
      </c>
      <c r="AC66" s="24">
        <f t="shared" si="8"/>
        <v>2.6522303514028317E-2</v>
      </c>
      <c r="AD66" s="24">
        <f t="shared" si="8"/>
        <v>1.9210358630366599E-2</v>
      </c>
      <c r="AE66" s="24">
        <f t="shared" si="8"/>
        <v>1.3840748672995621E-2</v>
      </c>
    </row>
    <row r="67" spans="1:31" x14ac:dyDescent="0.45">
      <c r="A67" s="26" t="s">
        <v>81</v>
      </c>
      <c r="B67" s="8" t="s">
        <v>417</v>
      </c>
      <c r="C67" s="8" t="s">
        <v>417</v>
      </c>
      <c r="D67" s="8">
        <v>3</v>
      </c>
      <c r="E67" s="8" t="s">
        <v>417</v>
      </c>
      <c r="F67" s="8">
        <v>2</v>
      </c>
      <c r="G67" s="7" t="str">
        <f t="shared" ref="G67:G130" si="9">IFERROR(VLOOKUP(B67,$M$3:$O$7,3,FALSE),"")</f>
        <v/>
      </c>
      <c r="H67" s="7" t="str">
        <f t="shared" ref="H67:H130" si="10">IFERROR(VLOOKUP(C67,$M$3:$O$7,3,FALSE),"")</f>
        <v/>
      </c>
      <c r="I67" s="7">
        <f t="shared" ref="I67:I130" si="11">IFERROR(VLOOKUP(D67,$M$3:$O$7,3,FALSE),"")</f>
        <v>0.2</v>
      </c>
      <c r="J67" s="7" t="str">
        <f t="shared" ref="J67:J130" si="12">IFERROR(VLOOKUP(E67,$M$3:$O$7,3,FALSE),"")</f>
        <v/>
      </c>
      <c r="K67" s="7">
        <f t="shared" ref="K67:K130" si="13">IFERROR(VLOOKUP(F67,$M$3:$O$7,3,FALSE),"")</f>
        <v>0.04</v>
      </c>
      <c r="N67" s="23" t="str">
        <f>M22</f>
        <v>Logit Model (Avg)</v>
      </c>
      <c r="O67" s="24">
        <f t="shared" ref="O67:AE67" si="14">(MAX($N12:$R12))/(1+EXP(-1*($N22+$O22*O$65)))</f>
        <v>0.48297569564396631</v>
      </c>
      <c r="P67" s="24">
        <f t="shared" si="14"/>
        <v>0.47346548611528316</v>
      </c>
      <c r="Q67" s="24">
        <f t="shared" si="14"/>
        <v>0.46043787343937354</v>
      </c>
      <c r="R67" s="24">
        <f t="shared" si="14"/>
        <v>0.44292584226594983</v>
      </c>
      <c r="S67" s="24">
        <f t="shared" si="14"/>
        <v>0.4199740337642055</v>
      </c>
      <c r="T67" s="24">
        <f t="shared" si="14"/>
        <v>0.39087037202588448</v>
      </c>
      <c r="U67" s="24">
        <f t="shared" si="14"/>
        <v>0.35547375728009023</v>
      </c>
      <c r="V67" s="24">
        <f t="shared" si="14"/>
        <v>0.31454398307827036</v>
      </c>
      <c r="W67" s="24">
        <f t="shared" si="14"/>
        <v>0.26989111301553603</v>
      </c>
      <c r="X67" s="24">
        <f t="shared" si="14"/>
        <v>0.22416495575673082</v>
      </c>
      <c r="Y67" s="24">
        <f t="shared" si="14"/>
        <v>0.18027699340965631</v>
      </c>
      <c r="Z67" s="24">
        <f t="shared" si="14"/>
        <v>0.1406958756036194</v>
      </c>
      <c r="AA67" s="24">
        <f t="shared" si="14"/>
        <v>0.10695373127853058</v>
      </c>
      <c r="AB67" s="24">
        <f t="shared" si="14"/>
        <v>7.9542922711247646E-2</v>
      </c>
      <c r="AC67" s="24">
        <f t="shared" si="14"/>
        <v>5.8134349895802302E-2</v>
      </c>
      <c r="AD67" s="24">
        <f t="shared" si="14"/>
        <v>4.1921698841404703E-2</v>
      </c>
      <c r="AE67" s="24">
        <f t="shared" si="14"/>
        <v>2.9928497598196956E-2</v>
      </c>
    </row>
    <row r="68" spans="1:31" x14ac:dyDescent="0.45">
      <c r="A68" s="26" t="s">
        <v>82</v>
      </c>
      <c r="B68" s="8" t="s">
        <v>417</v>
      </c>
      <c r="C68" s="8" t="s">
        <v>417</v>
      </c>
      <c r="D68" s="8">
        <v>3</v>
      </c>
      <c r="E68" s="8" t="s">
        <v>417</v>
      </c>
      <c r="F68" s="8">
        <v>1</v>
      </c>
      <c r="G68" s="7" t="str">
        <f t="shared" si="9"/>
        <v/>
      </c>
      <c r="H68" s="7" t="str">
        <f t="shared" si="10"/>
        <v/>
      </c>
      <c r="I68" s="7">
        <f t="shared" si="11"/>
        <v>0.2</v>
      </c>
      <c r="J68" s="7" t="str">
        <f t="shared" si="12"/>
        <v/>
      </c>
      <c r="K68" s="7">
        <f t="shared" si="13"/>
        <v>0.02</v>
      </c>
      <c r="N68" s="23" t="str">
        <f>M23</f>
        <v>Logit Model (Avg + 1SD)</v>
      </c>
      <c r="O68" s="24">
        <f t="shared" ref="O68:AE68" si="15">(MAX($N13:$R13))/(1+EXP(-1*($N23+$O23*O$65)))</f>
        <v>0.59468689071332481</v>
      </c>
      <c r="P68" s="24">
        <f t="shared" si="15"/>
        <v>0.5889743893364987</v>
      </c>
      <c r="Q68" s="24">
        <f t="shared" si="15"/>
        <v>0.58058932535170804</v>
      </c>
      <c r="R68" s="24">
        <f t="shared" si="15"/>
        <v>0.56842240843633862</v>
      </c>
      <c r="S68" s="24">
        <f t="shared" si="15"/>
        <v>0.55106000787942522</v>
      </c>
      <c r="T68" s="24">
        <f t="shared" si="15"/>
        <v>0.52686438512057832</v>
      </c>
      <c r="U68" s="24">
        <f t="shared" si="15"/>
        <v>0.49423768516839744</v>
      </c>
      <c r="V68" s="24">
        <f t="shared" si="15"/>
        <v>0.45214102842349702</v>
      </c>
      <c r="W68" s="24">
        <f t="shared" si="15"/>
        <v>0.4008131731743127</v>
      </c>
      <c r="X68" s="24">
        <f t="shared" si="15"/>
        <v>0.34237683954470005</v>
      </c>
      <c r="Y68" s="24">
        <f t="shared" si="15"/>
        <v>0.2808209212470788</v>
      </c>
      <c r="Z68" s="24">
        <f t="shared" si="15"/>
        <v>0.22106458192989542</v>
      </c>
      <c r="AA68" s="24">
        <f t="shared" si="15"/>
        <v>0.16748214878991191</v>
      </c>
      <c r="AB68" s="24">
        <f t="shared" si="15"/>
        <v>0.12274966897505984</v>
      </c>
      <c r="AC68" s="24">
        <f t="shared" si="15"/>
        <v>8.7580549350048054E-2</v>
      </c>
      <c r="AD68" s="24">
        <f t="shared" si="15"/>
        <v>6.1212386992728095E-2</v>
      </c>
      <c r="AE68" s="24">
        <f t="shared" si="15"/>
        <v>4.2138153896602019E-2</v>
      </c>
    </row>
    <row r="69" spans="1:31" x14ac:dyDescent="0.45">
      <c r="A69" s="26" t="s">
        <v>83</v>
      </c>
      <c r="B69" s="8">
        <v>5</v>
      </c>
      <c r="C69" s="8" t="s">
        <v>417</v>
      </c>
      <c r="D69" s="8">
        <v>3</v>
      </c>
      <c r="E69" s="8" t="s">
        <v>417</v>
      </c>
      <c r="F69" s="8" t="s">
        <v>417</v>
      </c>
      <c r="G69" s="7">
        <f t="shared" si="9"/>
        <v>0.6</v>
      </c>
      <c r="H69" s="7" t="str">
        <f t="shared" si="10"/>
        <v/>
      </c>
      <c r="I69" s="7">
        <f t="shared" si="11"/>
        <v>0.2</v>
      </c>
      <c r="J69" s="7" t="str">
        <f t="shared" si="12"/>
        <v/>
      </c>
      <c r="K69" s="7" t="str">
        <f t="shared" si="13"/>
        <v/>
      </c>
    </row>
    <row r="70" spans="1:31" x14ac:dyDescent="0.45">
      <c r="A70" s="26" t="s">
        <v>84</v>
      </c>
      <c r="B70" s="8">
        <v>4</v>
      </c>
      <c r="C70" s="8">
        <v>4</v>
      </c>
      <c r="D70" s="8" t="s">
        <v>417</v>
      </c>
      <c r="E70" s="8" t="s">
        <v>417</v>
      </c>
      <c r="F70" s="8" t="s">
        <v>417</v>
      </c>
      <c r="G70" s="7">
        <f t="shared" si="9"/>
        <v>0.4</v>
      </c>
      <c r="H70" s="7">
        <f t="shared" si="10"/>
        <v>0.4</v>
      </c>
      <c r="I70" s="7" t="str">
        <f t="shared" si="11"/>
        <v/>
      </c>
      <c r="J70" s="7" t="str">
        <f t="shared" si="12"/>
        <v/>
      </c>
      <c r="K70" s="7" t="str">
        <f t="shared" si="13"/>
        <v/>
      </c>
    </row>
    <row r="71" spans="1:31" x14ac:dyDescent="0.45">
      <c r="A71" s="26" t="s">
        <v>85</v>
      </c>
      <c r="B71" s="8" t="s">
        <v>417</v>
      </c>
      <c r="C71" s="8" t="s">
        <v>417</v>
      </c>
      <c r="D71" s="8">
        <v>4</v>
      </c>
      <c r="E71" s="8" t="s">
        <v>417</v>
      </c>
      <c r="F71" s="8">
        <v>1</v>
      </c>
      <c r="G71" s="7" t="str">
        <f t="shared" si="9"/>
        <v/>
      </c>
      <c r="H71" s="7" t="str">
        <f t="shared" si="10"/>
        <v/>
      </c>
      <c r="I71" s="7">
        <f t="shared" si="11"/>
        <v>0.4</v>
      </c>
      <c r="J71" s="7" t="str">
        <f t="shared" si="12"/>
        <v/>
      </c>
      <c r="K71" s="7">
        <f t="shared" si="13"/>
        <v>0.02</v>
      </c>
    </row>
    <row r="72" spans="1:31" x14ac:dyDescent="0.45">
      <c r="A72" s="26" t="s">
        <v>86</v>
      </c>
      <c r="B72" s="8" t="s">
        <v>417</v>
      </c>
      <c r="C72" s="8" t="s">
        <v>417</v>
      </c>
      <c r="D72" s="8">
        <v>3</v>
      </c>
      <c r="E72" s="8">
        <v>2</v>
      </c>
      <c r="F72" s="8" t="s">
        <v>417</v>
      </c>
      <c r="G72" s="7" t="str">
        <f t="shared" si="9"/>
        <v/>
      </c>
      <c r="H72" s="7" t="str">
        <f t="shared" si="10"/>
        <v/>
      </c>
      <c r="I72" s="7">
        <f t="shared" si="11"/>
        <v>0.2</v>
      </c>
      <c r="J72" s="7">
        <f t="shared" si="12"/>
        <v>0.04</v>
      </c>
      <c r="K72" s="7" t="str">
        <f t="shared" si="13"/>
        <v/>
      </c>
    </row>
    <row r="73" spans="1:31" x14ac:dyDescent="0.45">
      <c r="A73" s="26" t="s">
        <v>87</v>
      </c>
      <c r="B73" s="8" t="s">
        <v>417</v>
      </c>
      <c r="C73" s="8">
        <v>4</v>
      </c>
      <c r="D73" s="8" t="s">
        <v>417</v>
      </c>
      <c r="E73" s="8" t="s">
        <v>417</v>
      </c>
      <c r="F73" s="8">
        <v>1</v>
      </c>
      <c r="G73" s="7" t="str">
        <f t="shared" si="9"/>
        <v/>
      </c>
      <c r="H73" s="7">
        <f t="shared" si="10"/>
        <v>0.4</v>
      </c>
      <c r="I73" s="7" t="str">
        <f t="shared" si="11"/>
        <v/>
      </c>
      <c r="J73" s="7" t="str">
        <f t="shared" si="12"/>
        <v/>
      </c>
      <c r="K73" s="7">
        <f t="shared" si="13"/>
        <v>0.02</v>
      </c>
    </row>
    <row r="74" spans="1:31" x14ac:dyDescent="0.45">
      <c r="A74" s="26" t="s">
        <v>88</v>
      </c>
      <c r="B74" s="8" t="s">
        <v>417</v>
      </c>
      <c r="C74" s="8">
        <v>3</v>
      </c>
      <c r="D74" s="8">
        <v>3</v>
      </c>
      <c r="E74" s="8" t="s">
        <v>417</v>
      </c>
      <c r="F74" s="8" t="s">
        <v>417</v>
      </c>
      <c r="G74" s="7" t="str">
        <f t="shared" si="9"/>
        <v/>
      </c>
      <c r="H74" s="7">
        <f t="shared" si="10"/>
        <v>0.2</v>
      </c>
      <c r="I74" s="7">
        <f t="shared" si="11"/>
        <v>0.2</v>
      </c>
      <c r="J74" s="7" t="str">
        <f t="shared" si="12"/>
        <v/>
      </c>
      <c r="K74" s="7" t="str">
        <f t="shared" si="13"/>
        <v/>
      </c>
    </row>
    <row r="75" spans="1:31" x14ac:dyDescent="0.45">
      <c r="A75" s="26" t="s">
        <v>89</v>
      </c>
      <c r="B75" s="8">
        <v>5</v>
      </c>
      <c r="C75" s="8" t="s">
        <v>417</v>
      </c>
      <c r="D75" s="8" t="s">
        <v>417</v>
      </c>
      <c r="E75" s="8" t="s">
        <v>417</v>
      </c>
      <c r="F75" s="8">
        <v>2</v>
      </c>
      <c r="G75" s="7">
        <f t="shared" si="9"/>
        <v>0.6</v>
      </c>
      <c r="H75" s="7" t="str">
        <f t="shared" si="10"/>
        <v/>
      </c>
      <c r="I75" s="7" t="str">
        <f t="shared" si="11"/>
        <v/>
      </c>
      <c r="J75" s="7" t="str">
        <f t="shared" si="12"/>
        <v/>
      </c>
      <c r="K75" s="7">
        <f t="shared" si="13"/>
        <v>0.04</v>
      </c>
    </row>
    <row r="76" spans="1:31" x14ac:dyDescent="0.45">
      <c r="A76" s="26" t="s">
        <v>90</v>
      </c>
      <c r="B76" s="8" t="s">
        <v>417</v>
      </c>
      <c r="C76" s="8">
        <v>3</v>
      </c>
      <c r="D76" s="8" t="s">
        <v>417</v>
      </c>
      <c r="E76" s="8" t="s">
        <v>417</v>
      </c>
      <c r="F76" s="8">
        <v>2</v>
      </c>
      <c r="G76" s="7" t="str">
        <f t="shared" si="9"/>
        <v/>
      </c>
      <c r="H76" s="7">
        <f t="shared" si="10"/>
        <v>0.2</v>
      </c>
      <c r="I76" s="7" t="str">
        <f t="shared" si="11"/>
        <v/>
      </c>
      <c r="J76" s="7" t="str">
        <f t="shared" si="12"/>
        <v/>
      </c>
      <c r="K76" s="7">
        <f t="shared" si="13"/>
        <v>0.04</v>
      </c>
    </row>
    <row r="77" spans="1:31" x14ac:dyDescent="0.45">
      <c r="A77" s="26" t="s">
        <v>91</v>
      </c>
      <c r="B77" s="8">
        <v>5</v>
      </c>
      <c r="C77" s="8">
        <v>5</v>
      </c>
      <c r="D77" s="8" t="s">
        <v>417</v>
      </c>
      <c r="E77" s="8" t="s">
        <v>417</v>
      </c>
      <c r="F77" s="8" t="s">
        <v>417</v>
      </c>
      <c r="G77" s="7">
        <f t="shared" si="9"/>
        <v>0.6</v>
      </c>
      <c r="H77" s="7">
        <f t="shared" si="10"/>
        <v>0.6</v>
      </c>
      <c r="I77" s="7" t="str">
        <f t="shared" si="11"/>
        <v/>
      </c>
      <c r="J77" s="7" t="str">
        <f t="shared" si="12"/>
        <v/>
      </c>
      <c r="K77" s="7" t="str">
        <f t="shared" si="13"/>
        <v/>
      </c>
    </row>
    <row r="78" spans="1:31" x14ac:dyDescent="0.45">
      <c r="A78" s="26" t="s">
        <v>92</v>
      </c>
      <c r="B78" s="8">
        <v>5</v>
      </c>
      <c r="C78" s="8" t="s">
        <v>417</v>
      </c>
      <c r="D78" s="8" t="s">
        <v>417</v>
      </c>
      <c r="E78" s="8">
        <v>1</v>
      </c>
      <c r="F78" s="8" t="s">
        <v>417</v>
      </c>
      <c r="G78" s="7">
        <f t="shared" si="9"/>
        <v>0.6</v>
      </c>
      <c r="H78" s="7" t="str">
        <f t="shared" si="10"/>
        <v/>
      </c>
      <c r="I78" s="7" t="str">
        <f t="shared" si="11"/>
        <v/>
      </c>
      <c r="J78" s="7">
        <f t="shared" si="12"/>
        <v>0.02</v>
      </c>
      <c r="K78" s="7" t="str">
        <f t="shared" si="13"/>
        <v/>
      </c>
    </row>
    <row r="79" spans="1:31" x14ac:dyDescent="0.45">
      <c r="A79" s="26" t="s">
        <v>93</v>
      </c>
      <c r="B79" s="8">
        <v>5</v>
      </c>
      <c r="C79" s="8">
        <v>4</v>
      </c>
      <c r="D79" s="8" t="s">
        <v>417</v>
      </c>
      <c r="E79" s="8" t="s">
        <v>417</v>
      </c>
      <c r="F79" s="8" t="s">
        <v>417</v>
      </c>
      <c r="G79" s="7">
        <f t="shared" si="9"/>
        <v>0.6</v>
      </c>
      <c r="H79" s="7">
        <f t="shared" si="10"/>
        <v>0.4</v>
      </c>
      <c r="I79" s="7" t="str">
        <f t="shared" si="11"/>
        <v/>
      </c>
      <c r="J79" s="7" t="str">
        <f t="shared" si="12"/>
        <v/>
      </c>
      <c r="K79" s="7" t="str">
        <f t="shared" si="13"/>
        <v/>
      </c>
    </row>
    <row r="80" spans="1:31" x14ac:dyDescent="0.45">
      <c r="A80" s="26" t="s">
        <v>94</v>
      </c>
      <c r="B80" s="8">
        <v>5</v>
      </c>
      <c r="C80" s="8">
        <v>3</v>
      </c>
      <c r="D80" s="8" t="s">
        <v>417</v>
      </c>
      <c r="E80" s="8" t="s">
        <v>417</v>
      </c>
      <c r="F80" s="8" t="s">
        <v>417</v>
      </c>
      <c r="G80" s="7">
        <f t="shared" si="9"/>
        <v>0.6</v>
      </c>
      <c r="H80" s="7">
        <f t="shared" si="10"/>
        <v>0.2</v>
      </c>
      <c r="I80" s="7" t="str">
        <f t="shared" si="11"/>
        <v/>
      </c>
      <c r="J80" s="7" t="str">
        <f t="shared" si="12"/>
        <v/>
      </c>
      <c r="K80" s="7" t="str">
        <f t="shared" si="13"/>
        <v/>
      </c>
    </row>
    <row r="81" spans="1:11" x14ac:dyDescent="0.45">
      <c r="A81" s="26" t="s">
        <v>95</v>
      </c>
      <c r="B81" s="8" t="s">
        <v>417</v>
      </c>
      <c r="C81" s="8" t="s">
        <v>417</v>
      </c>
      <c r="D81" s="8" t="s">
        <v>417</v>
      </c>
      <c r="E81" s="8">
        <v>1</v>
      </c>
      <c r="F81" s="8">
        <v>1</v>
      </c>
      <c r="G81" s="7" t="str">
        <f t="shared" si="9"/>
        <v/>
      </c>
      <c r="H81" s="7" t="str">
        <f t="shared" si="10"/>
        <v/>
      </c>
      <c r="I81" s="7" t="str">
        <f t="shared" si="11"/>
        <v/>
      </c>
      <c r="J81" s="7">
        <f t="shared" si="12"/>
        <v>0.02</v>
      </c>
      <c r="K81" s="7">
        <f t="shared" si="13"/>
        <v>0.02</v>
      </c>
    </row>
    <row r="82" spans="1:11" x14ac:dyDescent="0.45">
      <c r="A82" s="26" t="s">
        <v>96</v>
      </c>
      <c r="B82" s="8">
        <v>5</v>
      </c>
      <c r="C82" s="8">
        <v>3</v>
      </c>
      <c r="D82" s="8" t="s">
        <v>417</v>
      </c>
      <c r="E82" s="8" t="s">
        <v>417</v>
      </c>
      <c r="F82" s="8" t="s">
        <v>417</v>
      </c>
      <c r="G82" s="7">
        <f t="shared" si="9"/>
        <v>0.6</v>
      </c>
      <c r="H82" s="7">
        <f t="shared" si="10"/>
        <v>0.2</v>
      </c>
      <c r="I82" s="7" t="str">
        <f t="shared" si="11"/>
        <v/>
      </c>
      <c r="J82" s="7" t="str">
        <f t="shared" si="12"/>
        <v/>
      </c>
      <c r="K82" s="7" t="str">
        <f t="shared" si="13"/>
        <v/>
      </c>
    </row>
    <row r="83" spans="1:11" x14ac:dyDescent="0.45">
      <c r="A83" s="26" t="s">
        <v>97</v>
      </c>
      <c r="B83" s="8">
        <v>5</v>
      </c>
      <c r="C83" s="8">
        <v>5</v>
      </c>
      <c r="D83" s="8" t="s">
        <v>417</v>
      </c>
      <c r="E83" s="8" t="s">
        <v>417</v>
      </c>
      <c r="F83" s="8" t="s">
        <v>417</v>
      </c>
      <c r="G83" s="7">
        <f t="shared" si="9"/>
        <v>0.6</v>
      </c>
      <c r="H83" s="7">
        <f t="shared" si="10"/>
        <v>0.6</v>
      </c>
      <c r="I83" s="7" t="str">
        <f t="shared" si="11"/>
        <v/>
      </c>
      <c r="J83" s="7" t="str">
        <f t="shared" si="12"/>
        <v/>
      </c>
      <c r="K83" s="7" t="str">
        <f t="shared" si="13"/>
        <v/>
      </c>
    </row>
    <row r="84" spans="1:11" x14ac:dyDescent="0.45">
      <c r="A84" s="26" t="s">
        <v>98</v>
      </c>
      <c r="B84" s="8">
        <v>5</v>
      </c>
      <c r="C84" s="8" t="s">
        <v>417</v>
      </c>
      <c r="D84" s="8" t="s">
        <v>417</v>
      </c>
      <c r="E84" s="8" t="s">
        <v>417</v>
      </c>
      <c r="F84" s="8">
        <v>1</v>
      </c>
      <c r="G84" s="7">
        <f t="shared" si="9"/>
        <v>0.6</v>
      </c>
      <c r="H84" s="7" t="str">
        <f t="shared" si="10"/>
        <v/>
      </c>
      <c r="I84" s="7" t="str">
        <f t="shared" si="11"/>
        <v/>
      </c>
      <c r="J84" s="7" t="str">
        <f t="shared" si="12"/>
        <v/>
      </c>
      <c r="K84" s="7">
        <f t="shared" si="13"/>
        <v>0.02</v>
      </c>
    </row>
    <row r="85" spans="1:11" x14ac:dyDescent="0.45">
      <c r="A85" s="26" t="s">
        <v>99</v>
      </c>
      <c r="B85" s="8">
        <v>5</v>
      </c>
      <c r="C85" s="8">
        <v>5</v>
      </c>
      <c r="D85" s="8" t="s">
        <v>417</v>
      </c>
      <c r="E85" s="8" t="s">
        <v>417</v>
      </c>
      <c r="F85" s="8" t="s">
        <v>417</v>
      </c>
      <c r="G85" s="7">
        <f t="shared" si="9"/>
        <v>0.6</v>
      </c>
      <c r="H85" s="7">
        <f t="shared" si="10"/>
        <v>0.6</v>
      </c>
      <c r="I85" s="7" t="str">
        <f t="shared" si="11"/>
        <v/>
      </c>
      <c r="J85" s="7" t="str">
        <f t="shared" si="12"/>
        <v/>
      </c>
      <c r="K85" s="7" t="str">
        <f t="shared" si="13"/>
        <v/>
      </c>
    </row>
    <row r="86" spans="1:11" x14ac:dyDescent="0.45">
      <c r="A86" s="26" t="s">
        <v>100</v>
      </c>
      <c r="B86" s="8">
        <v>4</v>
      </c>
      <c r="C86" s="8" t="s">
        <v>417</v>
      </c>
      <c r="D86" s="8" t="s">
        <v>417</v>
      </c>
      <c r="E86" s="8">
        <v>2</v>
      </c>
      <c r="F86" s="8" t="s">
        <v>417</v>
      </c>
      <c r="G86" s="7">
        <f t="shared" si="9"/>
        <v>0.4</v>
      </c>
      <c r="H86" s="7" t="str">
        <f t="shared" si="10"/>
        <v/>
      </c>
      <c r="I86" s="7" t="str">
        <f t="shared" si="11"/>
        <v/>
      </c>
      <c r="J86" s="7">
        <f t="shared" si="12"/>
        <v>0.04</v>
      </c>
      <c r="K86" s="7" t="str">
        <f t="shared" si="13"/>
        <v/>
      </c>
    </row>
    <row r="87" spans="1:11" x14ac:dyDescent="0.45">
      <c r="A87" s="26" t="s">
        <v>101</v>
      </c>
      <c r="B87" s="8">
        <v>5</v>
      </c>
      <c r="C87" s="8" t="s">
        <v>417</v>
      </c>
      <c r="D87" s="8" t="s">
        <v>417</v>
      </c>
      <c r="E87" s="8">
        <v>3</v>
      </c>
      <c r="F87" s="8" t="s">
        <v>417</v>
      </c>
      <c r="G87" s="7">
        <f t="shared" si="9"/>
        <v>0.6</v>
      </c>
      <c r="H87" s="7" t="str">
        <f t="shared" si="10"/>
        <v/>
      </c>
      <c r="I87" s="7" t="str">
        <f t="shared" si="11"/>
        <v/>
      </c>
      <c r="J87" s="7">
        <f t="shared" si="12"/>
        <v>0.2</v>
      </c>
      <c r="K87" s="7" t="str">
        <f t="shared" si="13"/>
        <v/>
      </c>
    </row>
    <row r="88" spans="1:11" x14ac:dyDescent="0.45">
      <c r="A88" s="26" t="s">
        <v>102</v>
      </c>
      <c r="B88" s="8" t="s">
        <v>417</v>
      </c>
      <c r="C88" s="8" t="s">
        <v>417</v>
      </c>
      <c r="D88" s="8">
        <v>3</v>
      </c>
      <c r="E88" s="8">
        <v>2</v>
      </c>
      <c r="F88" s="8" t="s">
        <v>417</v>
      </c>
      <c r="G88" s="7" t="str">
        <f t="shared" si="9"/>
        <v/>
      </c>
      <c r="H88" s="7" t="str">
        <f t="shared" si="10"/>
        <v/>
      </c>
      <c r="I88" s="7">
        <f t="shared" si="11"/>
        <v>0.2</v>
      </c>
      <c r="J88" s="7">
        <f t="shared" si="12"/>
        <v>0.04</v>
      </c>
      <c r="K88" s="7" t="str">
        <f t="shared" si="13"/>
        <v/>
      </c>
    </row>
    <row r="89" spans="1:11" x14ac:dyDescent="0.45">
      <c r="A89" s="26" t="s">
        <v>103</v>
      </c>
      <c r="B89" s="8" t="s">
        <v>417</v>
      </c>
      <c r="C89" s="8">
        <v>5</v>
      </c>
      <c r="D89" s="8" t="s">
        <v>417</v>
      </c>
      <c r="E89" s="8">
        <v>1</v>
      </c>
      <c r="F89" s="8" t="s">
        <v>417</v>
      </c>
      <c r="G89" s="7" t="str">
        <f t="shared" si="9"/>
        <v/>
      </c>
      <c r="H89" s="7">
        <f t="shared" si="10"/>
        <v>0.6</v>
      </c>
      <c r="I89" s="7" t="str">
        <f t="shared" si="11"/>
        <v/>
      </c>
      <c r="J89" s="7">
        <f t="shared" si="12"/>
        <v>0.02</v>
      </c>
      <c r="K89" s="7" t="str">
        <f t="shared" si="13"/>
        <v/>
      </c>
    </row>
    <row r="90" spans="1:11" x14ac:dyDescent="0.45">
      <c r="A90" s="26" t="s">
        <v>104</v>
      </c>
      <c r="B90" s="8" t="s">
        <v>417</v>
      </c>
      <c r="C90" s="8" t="s">
        <v>417</v>
      </c>
      <c r="D90" s="8">
        <v>3</v>
      </c>
      <c r="E90" s="8" t="s">
        <v>417</v>
      </c>
      <c r="F90" s="8">
        <v>2</v>
      </c>
      <c r="G90" s="7" t="str">
        <f t="shared" si="9"/>
        <v/>
      </c>
      <c r="H90" s="7" t="str">
        <f t="shared" si="10"/>
        <v/>
      </c>
      <c r="I90" s="7">
        <f t="shared" si="11"/>
        <v>0.2</v>
      </c>
      <c r="J90" s="7" t="str">
        <f t="shared" si="12"/>
        <v/>
      </c>
      <c r="K90" s="7">
        <f t="shared" si="13"/>
        <v>0.04</v>
      </c>
    </row>
    <row r="91" spans="1:11" x14ac:dyDescent="0.45">
      <c r="A91" s="26" t="s">
        <v>105</v>
      </c>
      <c r="B91" s="8" t="s">
        <v>417</v>
      </c>
      <c r="C91" s="8" t="s">
        <v>417</v>
      </c>
      <c r="D91" s="8" t="s">
        <v>417</v>
      </c>
      <c r="E91" s="8">
        <v>3</v>
      </c>
      <c r="F91" s="8">
        <v>1</v>
      </c>
      <c r="G91" s="7" t="str">
        <f t="shared" si="9"/>
        <v/>
      </c>
      <c r="H91" s="7" t="str">
        <f t="shared" si="10"/>
        <v/>
      </c>
      <c r="I91" s="7" t="str">
        <f t="shared" si="11"/>
        <v/>
      </c>
      <c r="J91" s="7">
        <f t="shared" si="12"/>
        <v>0.2</v>
      </c>
      <c r="K91" s="7">
        <f t="shared" si="13"/>
        <v>0.02</v>
      </c>
    </row>
    <row r="92" spans="1:11" x14ac:dyDescent="0.45">
      <c r="A92" s="26" t="s">
        <v>106</v>
      </c>
      <c r="B92" s="8">
        <v>5</v>
      </c>
      <c r="C92" s="8" t="s">
        <v>417</v>
      </c>
      <c r="D92" s="8" t="s">
        <v>417</v>
      </c>
      <c r="E92" s="8">
        <v>2</v>
      </c>
      <c r="F92" s="8" t="s">
        <v>417</v>
      </c>
      <c r="G92" s="7">
        <f t="shared" si="9"/>
        <v>0.6</v>
      </c>
      <c r="H92" s="7" t="str">
        <f t="shared" si="10"/>
        <v/>
      </c>
      <c r="I92" s="7" t="str">
        <f t="shared" si="11"/>
        <v/>
      </c>
      <c r="J92" s="7">
        <f t="shared" si="12"/>
        <v>0.04</v>
      </c>
      <c r="K92" s="7" t="str">
        <f t="shared" si="13"/>
        <v/>
      </c>
    </row>
    <row r="93" spans="1:11" x14ac:dyDescent="0.45">
      <c r="A93" s="26" t="s">
        <v>107</v>
      </c>
      <c r="B93" s="8" t="s">
        <v>417</v>
      </c>
      <c r="C93" s="8">
        <v>5</v>
      </c>
      <c r="D93" s="8" t="s">
        <v>417</v>
      </c>
      <c r="E93" s="8">
        <v>3</v>
      </c>
      <c r="F93" s="8" t="s">
        <v>417</v>
      </c>
      <c r="G93" s="7" t="str">
        <f t="shared" si="9"/>
        <v/>
      </c>
      <c r="H93" s="7">
        <f t="shared" si="10"/>
        <v>0.6</v>
      </c>
      <c r="I93" s="7" t="str">
        <f t="shared" si="11"/>
        <v/>
      </c>
      <c r="J93" s="7">
        <f t="shared" si="12"/>
        <v>0.2</v>
      </c>
      <c r="K93" s="7" t="str">
        <f t="shared" si="13"/>
        <v/>
      </c>
    </row>
    <row r="94" spans="1:11" x14ac:dyDescent="0.45">
      <c r="A94" s="26" t="s">
        <v>108</v>
      </c>
      <c r="B94" s="8" t="s">
        <v>417</v>
      </c>
      <c r="C94" s="8">
        <v>5</v>
      </c>
      <c r="D94" s="8">
        <v>4</v>
      </c>
      <c r="E94" s="8" t="s">
        <v>417</v>
      </c>
      <c r="F94" s="8" t="s">
        <v>417</v>
      </c>
      <c r="G94" s="7" t="str">
        <f t="shared" si="9"/>
        <v/>
      </c>
      <c r="H94" s="7">
        <f t="shared" si="10"/>
        <v>0.6</v>
      </c>
      <c r="I94" s="7">
        <f t="shared" si="11"/>
        <v>0.4</v>
      </c>
      <c r="J94" s="7" t="str">
        <f t="shared" si="12"/>
        <v/>
      </c>
      <c r="K94" s="7" t="str">
        <f t="shared" si="13"/>
        <v/>
      </c>
    </row>
    <row r="95" spans="1:11" x14ac:dyDescent="0.45">
      <c r="A95" s="26" t="s">
        <v>109</v>
      </c>
      <c r="B95" s="8">
        <v>4</v>
      </c>
      <c r="C95" s="8" t="s">
        <v>417</v>
      </c>
      <c r="D95" s="8" t="s">
        <v>417</v>
      </c>
      <c r="E95" s="8">
        <v>2</v>
      </c>
      <c r="F95" s="8" t="s">
        <v>417</v>
      </c>
      <c r="G95" s="7">
        <f t="shared" si="9"/>
        <v>0.4</v>
      </c>
      <c r="H95" s="7" t="str">
        <f t="shared" si="10"/>
        <v/>
      </c>
      <c r="I95" s="7" t="str">
        <f t="shared" si="11"/>
        <v/>
      </c>
      <c r="J95" s="7">
        <f t="shared" si="12"/>
        <v>0.04</v>
      </c>
      <c r="K95" s="7" t="str">
        <f t="shared" si="13"/>
        <v/>
      </c>
    </row>
    <row r="96" spans="1:11" x14ac:dyDescent="0.45">
      <c r="A96" s="26" t="s">
        <v>110</v>
      </c>
      <c r="B96" s="8">
        <v>4</v>
      </c>
      <c r="C96" s="8" t="s">
        <v>417</v>
      </c>
      <c r="D96" s="8">
        <v>3</v>
      </c>
      <c r="E96" s="8" t="s">
        <v>417</v>
      </c>
      <c r="F96" s="8" t="s">
        <v>417</v>
      </c>
      <c r="G96" s="7">
        <f t="shared" si="9"/>
        <v>0.4</v>
      </c>
      <c r="H96" s="7" t="str">
        <f t="shared" si="10"/>
        <v/>
      </c>
      <c r="I96" s="7">
        <f t="shared" si="11"/>
        <v>0.2</v>
      </c>
      <c r="J96" s="7" t="str">
        <f t="shared" si="12"/>
        <v/>
      </c>
      <c r="K96" s="7" t="str">
        <f t="shared" si="13"/>
        <v/>
      </c>
    </row>
    <row r="97" spans="1:11" x14ac:dyDescent="0.45">
      <c r="A97" s="26" t="s">
        <v>111</v>
      </c>
      <c r="B97" s="8">
        <v>4</v>
      </c>
      <c r="C97" s="8">
        <v>5</v>
      </c>
      <c r="D97" s="8" t="s">
        <v>417</v>
      </c>
      <c r="E97" s="8" t="s">
        <v>417</v>
      </c>
      <c r="F97" s="8" t="s">
        <v>417</v>
      </c>
      <c r="G97" s="7">
        <f t="shared" si="9"/>
        <v>0.4</v>
      </c>
      <c r="H97" s="7">
        <f t="shared" si="10"/>
        <v>0.6</v>
      </c>
      <c r="I97" s="7" t="str">
        <f t="shared" si="11"/>
        <v/>
      </c>
      <c r="J97" s="7" t="str">
        <f t="shared" si="12"/>
        <v/>
      </c>
      <c r="K97" s="7" t="str">
        <f t="shared" si="13"/>
        <v/>
      </c>
    </row>
    <row r="98" spans="1:11" x14ac:dyDescent="0.45">
      <c r="A98" s="26" t="s">
        <v>112</v>
      </c>
      <c r="B98" s="8" t="s">
        <v>417</v>
      </c>
      <c r="C98" s="8">
        <v>5</v>
      </c>
      <c r="D98" s="8" t="s">
        <v>417</v>
      </c>
      <c r="E98" s="8" t="s">
        <v>417</v>
      </c>
      <c r="F98" s="8">
        <v>2</v>
      </c>
      <c r="G98" s="7" t="str">
        <f t="shared" si="9"/>
        <v/>
      </c>
      <c r="H98" s="7">
        <f t="shared" si="10"/>
        <v>0.6</v>
      </c>
      <c r="I98" s="7" t="str">
        <f t="shared" si="11"/>
        <v/>
      </c>
      <c r="J98" s="7" t="str">
        <f t="shared" si="12"/>
        <v/>
      </c>
      <c r="K98" s="7">
        <f t="shared" si="13"/>
        <v>0.04</v>
      </c>
    </row>
    <row r="99" spans="1:11" x14ac:dyDescent="0.45">
      <c r="A99" s="26" t="s">
        <v>113</v>
      </c>
      <c r="B99" s="8" t="s">
        <v>417</v>
      </c>
      <c r="C99" s="8" t="s">
        <v>417</v>
      </c>
      <c r="D99" s="8">
        <v>3</v>
      </c>
      <c r="E99" s="8">
        <v>1</v>
      </c>
      <c r="F99" s="8" t="s">
        <v>417</v>
      </c>
      <c r="G99" s="7" t="str">
        <f t="shared" si="9"/>
        <v/>
      </c>
      <c r="H99" s="7" t="str">
        <f t="shared" si="10"/>
        <v/>
      </c>
      <c r="I99" s="7">
        <f t="shared" si="11"/>
        <v>0.2</v>
      </c>
      <c r="J99" s="7">
        <f t="shared" si="12"/>
        <v>0.02</v>
      </c>
      <c r="K99" s="7" t="str">
        <f t="shared" si="13"/>
        <v/>
      </c>
    </row>
    <row r="100" spans="1:11" x14ac:dyDescent="0.45">
      <c r="A100" s="26" t="s">
        <v>114</v>
      </c>
      <c r="B100" s="8">
        <v>5</v>
      </c>
      <c r="C100" s="8" t="s">
        <v>417</v>
      </c>
      <c r="D100" s="8" t="s">
        <v>417</v>
      </c>
      <c r="E100" s="8">
        <v>1</v>
      </c>
      <c r="F100" s="8" t="s">
        <v>417</v>
      </c>
      <c r="G100" s="7">
        <f t="shared" si="9"/>
        <v>0.6</v>
      </c>
      <c r="H100" s="7" t="str">
        <f t="shared" si="10"/>
        <v/>
      </c>
      <c r="I100" s="7" t="str">
        <f t="shared" si="11"/>
        <v/>
      </c>
      <c r="J100" s="7">
        <f t="shared" si="12"/>
        <v>0.02</v>
      </c>
      <c r="K100" s="7" t="str">
        <f t="shared" si="13"/>
        <v/>
      </c>
    </row>
    <row r="101" spans="1:11" x14ac:dyDescent="0.45">
      <c r="A101" s="26" t="s">
        <v>115</v>
      </c>
      <c r="B101" s="8" t="s">
        <v>417</v>
      </c>
      <c r="C101" s="8">
        <v>4</v>
      </c>
      <c r="D101" s="8">
        <v>4</v>
      </c>
      <c r="E101" s="8" t="s">
        <v>417</v>
      </c>
      <c r="F101" s="8" t="s">
        <v>417</v>
      </c>
      <c r="G101" s="7" t="str">
        <f t="shared" si="9"/>
        <v/>
      </c>
      <c r="H101" s="7">
        <f t="shared" si="10"/>
        <v>0.4</v>
      </c>
      <c r="I101" s="7">
        <f t="shared" si="11"/>
        <v>0.4</v>
      </c>
      <c r="J101" s="7" t="str">
        <f t="shared" si="12"/>
        <v/>
      </c>
      <c r="K101" s="7" t="str">
        <f t="shared" si="13"/>
        <v/>
      </c>
    </row>
    <row r="102" spans="1:11" x14ac:dyDescent="0.45">
      <c r="A102" s="26" t="s">
        <v>116</v>
      </c>
      <c r="B102" s="8" t="s">
        <v>417</v>
      </c>
      <c r="C102" s="8" t="s">
        <v>417</v>
      </c>
      <c r="D102" s="8">
        <v>3</v>
      </c>
      <c r="E102" s="8" t="s">
        <v>417</v>
      </c>
      <c r="F102" s="8">
        <v>1</v>
      </c>
      <c r="G102" s="7" t="str">
        <f t="shared" si="9"/>
        <v/>
      </c>
      <c r="H102" s="7" t="str">
        <f t="shared" si="10"/>
        <v/>
      </c>
      <c r="I102" s="7">
        <f t="shared" si="11"/>
        <v>0.2</v>
      </c>
      <c r="J102" s="7" t="str">
        <f t="shared" si="12"/>
        <v/>
      </c>
      <c r="K102" s="7">
        <f t="shared" si="13"/>
        <v>0.02</v>
      </c>
    </row>
    <row r="103" spans="1:11" x14ac:dyDescent="0.45">
      <c r="A103" s="26" t="s">
        <v>117</v>
      </c>
      <c r="B103" s="8" t="s">
        <v>417</v>
      </c>
      <c r="C103" s="8" t="s">
        <v>417</v>
      </c>
      <c r="D103" s="8">
        <v>3</v>
      </c>
      <c r="E103" s="8" t="s">
        <v>417</v>
      </c>
      <c r="F103" s="8">
        <v>1</v>
      </c>
      <c r="G103" s="7" t="str">
        <f t="shared" si="9"/>
        <v/>
      </c>
      <c r="H103" s="7" t="str">
        <f t="shared" si="10"/>
        <v/>
      </c>
      <c r="I103" s="7">
        <f t="shared" si="11"/>
        <v>0.2</v>
      </c>
      <c r="J103" s="7" t="str">
        <f t="shared" si="12"/>
        <v/>
      </c>
      <c r="K103" s="7">
        <f t="shared" si="13"/>
        <v>0.02</v>
      </c>
    </row>
    <row r="104" spans="1:11" x14ac:dyDescent="0.45">
      <c r="A104" s="26" t="s">
        <v>118</v>
      </c>
      <c r="B104" s="8" t="s">
        <v>417</v>
      </c>
      <c r="C104" s="8">
        <v>5</v>
      </c>
      <c r="D104" s="8" t="s">
        <v>417</v>
      </c>
      <c r="E104" s="8" t="s">
        <v>417</v>
      </c>
      <c r="F104" s="8">
        <v>1</v>
      </c>
      <c r="G104" s="7" t="str">
        <f t="shared" si="9"/>
        <v/>
      </c>
      <c r="H104" s="7">
        <f t="shared" si="10"/>
        <v>0.6</v>
      </c>
      <c r="I104" s="7" t="str">
        <f t="shared" si="11"/>
        <v/>
      </c>
      <c r="J104" s="7" t="str">
        <f t="shared" si="12"/>
        <v/>
      </c>
      <c r="K104" s="7">
        <f t="shared" si="13"/>
        <v>0.02</v>
      </c>
    </row>
    <row r="105" spans="1:11" x14ac:dyDescent="0.45">
      <c r="A105" s="26" t="s">
        <v>119</v>
      </c>
      <c r="B105" s="8">
        <v>5</v>
      </c>
      <c r="C105" s="8" t="s">
        <v>417</v>
      </c>
      <c r="D105" s="8">
        <v>4</v>
      </c>
      <c r="E105" s="8" t="s">
        <v>417</v>
      </c>
      <c r="F105" s="8" t="s">
        <v>417</v>
      </c>
      <c r="G105" s="7">
        <f t="shared" si="9"/>
        <v>0.6</v>
      </c>
      <c r="H105" s="7" t="str">
        <f t="shared" si="10"/>
        <v/>
      </c>
      <c r="I105" s="7">
        <f t="shared" si="11"/>
        <v>0.4</v>
      </c>
      <c r="J105" s="7" t="str">
        <f t="shared" si="12"/>
        <v/>
      </c>
      <c r="K105" s="7" t="str">
        <f t="shared" si="13"/>
        <v/>
      </c>
    </row>
    <row r="106" spans="1:11" x14ac:dyDescent="0.45">
      <c r="A106" s="26" t="s">
        <v>120</v>
      </c>
      <c r="B106" s="8" t="s">
        <v>417</v>
      </c>
      <c r="C106" s="8" t="s">
        <v>417</v>
      </c>
      <c r="D106" s="8" t="s">
        <v>417</v>
      </c>
      <c r="E106" s="8">
        <v>3</v>
      </c>
      <c r="F106" s="8">
        <v>2</v>
      </c>
      <c r="G106" s="7" t="str">
        <f t="shared" si="9"/>
        <v/>
      </c>
      <c r="H106" s="7" t="str">
        <f t="shared" si="10"/>
        <v/>
      </c>
      <c r="I106" s="7" t="str">
        <f t="shared" si="11"/>
        <v/>
      </c>
      <c r="J106" s="7">
        <f t="shared" si="12"/>
        <v>0.2</v>
      </c>
      <c r="K106" s="7">
        <f t="shared" si="13"/>
        <v>0.04</v>
      </c>
    </row>
    <row r="107" spans="1:11" x14ac:dyDescent="0.45">
      <c r="A107" s="26" t="s">
        <v>121</v>
      </c>
      <c r="B107" s="8" t="s">
        <v>417</v>
      </c>
      <c r="C107" s="8" t="s">
        <v>417</v>
      </c>
      <c r="D107" s="8" t="s">
        <v>417</v>
      </c>
      <c r="E107" s="8">
        <v>1</v>
      </c>
      <c r="F107" s="8">
        <v>1</v>
      </c>
      <c r="G107" s="7" t="str">
        <f t="shared" si="9"/>
        <v/>
      </c>
      <c r="H107" s="7" t="str">
        <f t="shared" si="10"/>
        <v/>
      </c>
      <c r="I107" s="7" t="str">
        <f t="shared" si="11"/>
        <v/>
      </c>
      <c r="J107" s="7">
        <f t="shared" si="12"/>
        <v>0.02</v>
      </c>
      <c r="K107" s="7">
        <f t="shared" si="13"/>
        <v>0.02</v>
      </c>
    </row>
    <row r="108" spans="1:11" x14ac:dyDescent="0.45">
      <c r="A108" s="26" t="s">
        <v>122</v>
      </c>
      <c r="B108" s="8" t="s">
        <v>417</v>
      </c>
      <c r="C108" s="8" t="s">
        <v>417</v>
      </c>
      <c r="D108" s="8" t="s">
        <v>417</v>
      </c>
      <c r="E108" s="8">
        <v>2</v>
      </c>
      <c r="F108" s="8">
        <v>1</v>
      </c>
      <c r="G108" s="7" t="str">
        <f t="shared" si="9"/>
        <v/>
      </c>
      <c r="H108" s="7" t="str">
        <f t="shared" si="10"/>
        <v/>
      </c>
      <c r="I108" s="7" t="str">
        <f t="shared" si="11"/>
        <v/>
      </c>
      <c r="J108" s="7">
        <f t="shared" si="12"/>
        <v>0.04</v>
      </c>
      <c r="K108" s="7">
        <f t="shared" si="13"/>
        <v>0.02</v>
      </c>
    </row>
    <row r="109" spans="1:11" x14ac:dyDescent="0.45">
      <c r="A109" s="26" t="s">
        <v>123</v>
      </c>
      <c r="B109" s="8" t="s">
        <v>417</v>
      </c>
      <c r="C109" s="8">
        <v>4</v>
      </c>
      <c r="D109" s="8">
        <v>4</v>
      </c>
      <c r="E109" s="8" t="s">
        <v>417</v>
      </c>
      <c r="F109" s="8" t="s">
        <v>417</v>
      </c>
      <c r="G109" s="7" t="str">
        <f t="shared" si="9"/>
        <v/>
      </c>
      <c r="H109" s="7">
        <f t="shared" si="10"/>
        <v>0.4</v>
      </c>
      <c r="I109" s="7">
        <f t="shared" si="11"/>
        <v>0.4</v>
      </c>
      <c r="J109" s="7" t="str">
        <f t="shared" si="12"/>
        <v/>
      </c>
      <c r="K109" s="7" t="str">
        <f t="shared" si="13"/>
        <v/>
      </c>
    </row>
    <row r="110" spans="1:11" x14ac:dyDescent="0.45">
      <c r="A110" s="26" t="s">
        <v>124</v>
      </c>
      <c r="B110" s="8" t="s">
        <v>417</v>
      </c>
      <c r="C110" s="8" t="s">
        <v>417</v>
      </c>
      <c r="D110" s="8">
        <v>3</v>
      </c>
      <c r="E110" s="8">
        <v>1</v>
      </c>
      <c r="F110" s="8" t="s">
        <v>417</v>
      </c>
      <c r="G110" s="7" t="str">
        <f t="shared" si="9"/>
        <v/>
      </c>
      <c r="H110" s="7" t="str">
        <f t="shared" si="10"/>
        <v/>
      </c>
      <c r="I110" s="7">
        <f t="shared" si="11"/>
        <v>0.2</v>
      </c>
      <c r="J110" s="7">
        <f t="shared" si="12"/>
        <v>0.02</v>
      </c>
      <c r="K110" s="7" t="str">
        <f t="shared" si="13"/>
        <v/>
      </c>
    </row>
    <row r="111" spans="1:11" x14ac:dyDescent="0.45">
      <c r="A111" s="26" t="s">
        <v>125</v>
      </c>
      <c r="B111" s="8" t="s">
        <v>417</v>
      </c>
      <c r="C111" s="8" t="s">
        <v>417</v>
      </c>
      <c r="D111" s="8">
        <v>4</v>
      </c>
      <c r="E111" s="8" t="s">
        <v>417</v>
      </c>
      <c r="F111" s="8">
        <v>2</v>
      </c>
      <c r="G111" s="7" t="str">
        <f t="shared" si="9"/>
        <v/>
      </c>
      <c r="H111" s="7" t="str">
        <f t="shared" si="10"/>
        <v/>
      </c>
      <c r="I111" s="7">
        <f t="shared" si="11"/>
        <v>0.4</v>
      </c>
      <c r="J111" s="7" t="str">
        <f t="shared" si="12"/>
        <v/>
      </c>
      <c r="K111" s="7">
        <f t="shared" si="13"/>
        <v>0.04</v>
      </c>
    </row>
    <row r="112" spans="1:11" x14ac:dyDescent="0.45">
      <c r="A112" s="26" t="s">
        <v>126</v>
      </c>
      <c r="B112" s="8" t="s">
        <v>417</v>
      </c>
      <c r="C112" s="8" t="s">
        <v>417</v>
      </c>
      <c r="D112" s="8">
        <v>3</v>
      </c>
      <c r="E112" s="8" t="s">
        <v>417</v>
      </c>
      <c r="F112" s="8">
        <v>1</v>
      </c>
      <c r="G112" s="7" t="str">
        <f t="shared" si="9"/>
        <v/>
      </c>
      <c r="H112" s="7" t="str">
        <f t="shared" si="10"/>
        <v/>
      </c>
      <c r="I112" s="7">
        <f t="shared" si="11"/>
        <v>0.2</v>
      </c>
      <c r="J112" s="7" t="str">
        <f t="shared" si="12"/>
        <v/>
      </c>
      <c r="K112" s="7">
        <f t="shared" si="13"/>
        <v>0.02</v>
      </c>
    </row>
    <row r="113" spans="1:11" x14ac:dyDescent="0.45">
      <c r="A113" s="26" t="s">
        <v>127</v>
      </c>
      <c r="B113" s="8" t="s">
        <v>417</v>
      </c>
      <c r="C113" s="8" t="s">
        <v>417</v>
      </c>
      <c r="D113" s="8" t="s">
        <v>417</v>
      </c>
      <c r="E113" s="8">
        <v>2</v>
      </c>
      <c r="F113" s="8">
        <v>2</v>
      </c>
      <c r="G113" s="7" t="str">
        <f t="shared" si="9"/>
        <v/>
      </c>
      <c r="H113" s="7" t="str">
        <f t="shared" si="10"/>
        <v/>
      </c>
      <c r="I113" s="7" t="str">
        <f t="shared" si="11"/>
        <v/>
      </c>
      <c r="J113" s="7">
        <f t="shared" si="12"/>
        <v>0.04</v>
      </c>
      <c r="K113" s="7">
        <f t="shared" si="13"/>
        <v>0.04</v>
      </c>
    </row>
    <row r="114" spans="1:11" x14ac:dyDescent="0.45">
      <c r="A114" s="26" t="s">
        <v>128</v>
      </c>
      <c r="B114" s="8" t="s">
        <v>417</v>
      </c>
      <c r="C114" s="8">
        <v>3</v>
      </c>
      <c r="D114" s="8" t="s">
        <v>417</v>
      </c>
      <c r="E114" s="8" t="s">
        <v>417</v>
      </c>
      <c r="F114" s="8">
        <v>1</v>
      </c>
      <c r="G114" s="7" t="str">
        <f t="shared" si="9"/>
        <v/>
      </c>
      <c r="H114" s="7">
        <f t="shared" si="10"/>
        <v>0.2</v>
      </c>
      <c r="I114" s="7" t="str">
        <f t="shared" si="11"/>
        <v/>
      </c>
      <c r="J114" s="7" t="str">
        <f t="shared" si="12"/>
        <v/>
      </c>
      <c r="K114" s="7">
        <f t="shared" si="13"/>
        <v>0.02</v>
      </c>
    </row>
    <row r="115" spans="1:11" x14ac:dyDescent="0.45">
      <c r="A115" s="26" t="s">
        <v>129</v>
      </c>
      <c r="B115" s="8">
        <v>5</v>
      </c>
      <c r="C115" s="8" t="s">
        <v>417</v>
      </c>
      <c r="D115" s="8">
        <v>4</v>
      </c>
      <c r="E115" s="8" t="s">
        <v>417</v>
      </c>
      <c r="F115" s="8" t="s">
        <v>417</v>
      </c>
      <c r="G115" s="7">
        <f t="shared" si="9"/>
        <v>0.6</v>
      </c>
      <c r="H115" s="7" t="str">
        <f t="shared" si="10"/>
        <v/>
      </c>
      <c r="I115" s="7">
        <f t="shared" si="11"/>
        <v>0.4</v>
      </c>
      <c r="J115" s="7" t="str">
        <f t="shared" si="12"/>
        <v/>
      </c>
      <c r="K115" s="7" t="str">
        <f t="shared" si="13"/>
        <v/>
      </c>
    </row>
    <row r="116" spans="1:11" x14ac:dyDescent="0.45">
      <c r="A116" s="26" t="s">
        <v>130</v>
      </c>
      <c r="B116" s="8" t="s">
        <v>417</v>
      </c>
      <c r="C116" s="8">
        <v>3</v>
      </c>
      <c r="D116" s="8" t="s">
        <v>417</v>
      </c>
      <c r="E116" s="8">
        <v>3</v>
      </c>
      <c r="F116" s="8" t="s">
        <v>417</v>
      </c>
      <c r="G116" s="7" t="str">
        <f t="shared" si="9"/>
        <v/>
      </c>
      <c r="H116" s="7">
        <f t="shared" si="10"/>
        <v>0.2</v>
      </c>
      <c r="I116" s="7" t="str">
        <f t="shared" si="11"/>
        <v/>
      </c>
      <c r="J116" s="7">
        <f t="shared" si="12"/>
        <v>0.2</v>
      </c>
      <c r="K116" s="7" t="str">
        <f t="shared" si="13"/>
        <v/>
      </c>
    </row>
    <row r="117" spans="1:11" x14ac:dyDescent="0.45">
      <c r="A117" s="26" t="s">
        <v>131</v>
      </c>
      <c r="B117" s="8">
        <v>4</v>
      </c>
      <c r="C117" s="8" t="s">
        <v>417</v>
      </c>
      <c r="D117" s="8" t="s">
        <v>417</v>
      </c>
      <c r="E117" s="8">
        <v>1</v>
      </c>
      <c r="F117" s="8" t="s">
        <v>417</v>
      </c>
      <c r="G117" s="7">
        <f t="shared" si="9"/>
        <v>0.4</v>
      </c>
      <c r="H117" s="7" t="str">
        <f t="shared" si="10"/>
        <v/>
      </c>
      <c r="I117" s="7" t="str">
        <f t="shared" si="11"/>
        <v/>
      </c>
      <c r="J117" s="7">
        <f t="shared" si="12"/>
        <v>0.02</v>
      </c>
      <c r="K117" s="7" t="str">
        <f t="shared" si="13"/>
        <v/>
      </c>
    </row>
    <row r="118" spans="1:11" x14ac:dyDescent="0.45">
      <c r="A118" s="26" t="s">
        <v>132</v>
      </c>
      <c r="B118" s="8" t="s">
        <v>417</v>
      </c>
      <c r="C118" s="8">
        <v>3</v>
      </c>
      <c r="D118" s="8">
        <v>4</v>
      </c>
      <c r="E118" s="8" t="s">
        <v>417</v>
      </c>
      <c r="F118" s="8" t="s">
        <v>417</v>
      </c>
      <c r="G118" s="7" t="str">
        <f t="shared" si="9"/>
        <v/>
      </c>
      <c r="H118" s="7">
        <f t="shared" si="10"/>
        <v>0.2</v>
      </c>
      <c r="I118" s="7">
        <f t="shared" si="11"/>
        <v>0.4</v>
      </c>
      <c r="J118" s="7" t="str">
        <f t="shared" si="12"/>
        <v/>
      </c>
      <c r="K118" s="7" t="str">
        <f t="shared" si="13"/>
        <v/>
      </c>
    </row>
    <row r="119" spans="1:11" x14ac:dyDescent="0.45">
      <c r="A119" s="26" t="s">
        <v>133</v>
      </c>
      <c r="B119" s="8" t="s">
        <v>417</v>
      </c>
      <c r="C119" s="8">
        <v>3</v>
      </c>
      <c r="D119" s="8">
        <v>3</v>
      </c>
      <c r="E119" s="8" t="s">
        <v>417</v>
      </c>
      <c r="F119" s="8" t="s">
        <v>417</v>
      </c>
      <c r="G119" s="7" t="str">
        <f t="shared" si="9"/>
        <v/>
      </c>
      <c r="H119" s="7">
        <f t="shared" si="10"/>
        <v>0.2</v>
      </c>
      <c r="I119" s="7">
        <f t="shared" si="11"/>
        <v>0.2</v>
      </c>
      <c r="J119" s="7" t="str">
        <f t="shared" si="12"/>
        <v/>
      </c>
      <c r="K119" s="7" t="str">
        <f t="shared" si="13"/>
        <v/>
      </c>
    </row>
    <row r="120" spans="1:11" x14ac:dyDescent="0.45">
      <c r="A120" s="26" t="s">
        <v>134</v>
      </c>
      <c r="B120" s="8" t="s">
        <v>417</v>
      </c>
      <c r="C120" s="8" t="s">
        <v>417</v>
      </c>
      <c r="D120" s="8" t="s">
        <v>417</v>
      </c>
      <c r="E120" s="8">
        <v>2</v>
      </c>
      <c r="F120" s="8">
        <v>1</v>
      </c>
      <c r="G120" s="7" t="str">
        <f t="shared" si="9"/>
        <v/>
      </c>
      <c r="H120" s="7" t="str">
        <f t="shared" si="10"/>
        <v/>
      </c>
      <c r="I120" s="7" t="str">
        <f t="shared" si="11"/>
        <v/>
      </c>
      <c r="J120" s="7">
        <f t="shared" si="12"/>
        <v>0.04</v>
      </c>
      <c r="K120" s="7">
        <f t="shared" si="13"/>
        <v>0.02</v>
      </c>
    </row>
    <row r="121" spans="1:11" x14ac:dyDescent="0.45">
      <c r="A121" s="26" t="s">
        <v>135</v>
      </c>
      <c r="B121" s="8">
        <v>4</v>
      </c>
      <c r="C121" s="8" t="s">
        <v>417</v>
      </c>
      <c r="D121" s="8" t="s">
        <v>417</v>
      </c>
      <c r="E121" s="8">
        <v>1</v>
      </c>
      <c r="F121" s="8" t="s">
        <v>417</v>
      </c>
      <c r="G121" s="7">
        <f t="shared" si="9"/>
        <v>0.4</v>
      </c>
      <c r="H121" s="7" t="str">
        <f t="shared" si="10"/>
        <v/>
      </c>
      <c r="I121" s="7" t="str">
        <f t="shared" si="11"/>
        <v/>
      </c>
      <c r="J121" s="7">
        <f t="shared" si="12"/>
        <v>0.02</v>
      </c>
      <c r="K121" s="7" t="str">
        <f t="shared" si="13"/>
        <v/>
      </c>
    </row>
    <row r="122" spans="1:11" x14ac:dyDescent="0.45">
      <c r="A122" s="26" t="s">
        <v>136</v>
      </c>
      <c r="B122" s="8" t="s">
        <v>417</v>
      </c>
      <c r="C122" s="8" t="s">
        <v>417</v>
      </c>
      <c r="D122" s="8">
        <v>4</v>
      </c>
      <c r="E122" s="8" t="s">
        <v>417</v>
      </c>
      <c r="F122" s="8">
        <v>1</v>
      </c>
      <c r="G122" s="7" t="str">
        <f t="shared" si="9"/>
        <v/>
      </c>
      <c r="H122" s="7" t="str">
        <f t="shared" si="10"/>
        <v/>
      </c>
      <c r="I122" s="7">
        <f t="shared" si="11"/>
        <v>0.4</v>
      </c>
      <c r="J122" s="7" t="str">
        <f t="shared" si="12"/>
        <v/>
      </c>
      <c r="K122" s="7">
        <f t="shared" si="13"/>
        <v>0.02</v>
      </c>
    </row>
    <row r="123" spans="1:11" x14ac:dyDescent="0.45">
      <c r="A123" s="26" t="s">
        <v>137</v>
      </c>
      <c r="B123" s="8">
        <v>5</v>
      </c>
      <c r="C123" s="8" t="s">
        <v>417</v>
      </c>
      <c r="D123" s="8" t="s">
        <v>417</v>
      </c>
      <c r="E123" s="8" t="s">
        <v>417</v>
      </c>
      <c r="F123" s="8">
        <v>2</v>
      </c>
      <c r="G123" s="7">
        <f t="shared" si="9"/>
        <v>0.6</v>
      </c>
      <c r="H123" s="7" t="str">
        <f t="shared" si="10"/>
        <v/>
      </c>
      <c r="I123" s="7" t="str">
        <f t="shared" si="11"/>
        <v/>
      </c>
      <c r="J123" s="7" t="str">
        <f t="shared" si="12"/>
        <v/>
      </c>
      <c r="K123" s="7">
        <f t="shared" si="13"/>
        <v>0.04</v>
      </c>
    </row>
    <row r="124" spans="1:11" x14ac:dyDescent="0.45">
      <c r="A124" s="26" t="s">
        <v>138</v>
      </c>
      <c r="B124" s="8">
        <v>5</v>
      </c>
      <c r="C124" s="8" t="s">
        <v>417</v>
      </c>
      <c r="D124" s="8" t="s">
        <v>417</v>
      </c>
      <c r="E124" s="8" t="s">
        <v>417</v>
      </c>
      <c r="F124" s="8">
        <v>2</v>
      </c>
      <c r="G124" s="7">
        <f t="shared" si="9"/>
        <v>0.6</v>
      </c>
      <c r="H124" s="7" t="str">
        <f t="shared" si="10"/>
        <v/>
      </c>
      <c r="I124" s="7" t="str">
        <f t="shared" si="11"/>
        <v/>
      </c>
      <c r="J124" s="7" t="str">
        <f t="shared" si="12"/>
        <v/>
      </c>
      <c r="K124" s="7">
        <f t="shared" si="13"/>
        <v>0.04</v>
      </c>
    </row>
    <row r="125" spans="1:11" x14ac:dyDescent="0.45">
      <c r="A125" s="26" t="s">
        <v>139</v>
      </c>
      <c r="B125" s="8" t="s">
        <v>417</v>
      </c>
      <c r="C125" s="8" t="s">
        <v>417</v>
      </c>
      <c r="D125" s="8" t="s">
        <v>417</v>
      </c>
      <c r="E125" s="8">
        <v>2</v>
      </c>
      <c r="F125" s="8">
        <v>2</v>
      </c>
      <c r="G125" s="7" t="str">
        <f t="shared" si="9"/>
        <v/>
      </c>
      <c r="H125" s="7" t="str">
        <f t="shared" si="10"/>
        <v/>
      </c>
      <c r="I125" s="7" t="str">
        <f t="shared" si="11"/>
        <v/>
      </c>
      <c r="J125" s="7">
        <f t="shared" si="12"/>
        <v>0.04</v>
      </c>
      <c r="K125" s="7">
        <f t="shared" si="13"/>
        <v>0.04</v>
      </c>
    </row>
    <row r="126" spans="1:11" x14ac:dyDescent="0.45">
      <c r="A126" s="26" t="s">
        <v>140</v>
      </c>
      <c r="B126" s="8" t="s">
        <v>417</v>
      </c>
      <c r="C126" s="8">
        <v>4</v>
      </c>
      <c r="D126" s="8" t="s">
        <v>417</v>
      </c>
      <c r="E126" s="8" t="s">
        <v>417</v>
      </c>
      <c r="F126" s="8">
        <v>2</v>
      </c>
      <c r="G126" s="7" t="str">
        <f t="shared" si="9"/>
        <v/>
      </c>
      <c r="H126" s="7">
        <f t="shared" si="10"/>
        <v>0.4</v>
      </c>
      <c r="I126" s="7" t="str">
        <f t="shared" si="11"/>
        <v/>
      </c>
      <c r="J126" s="7" t="str">
        <f t="shared" si="12"/>
        <v/>
      </c>
      <c r="K126" s="7">
        <f t="shared" si="13"/>
        <v>0.04</v>
      </c>
    </row>
    <row r="127" spans="1:11" x14ac:dyDescent="0.45">
      <c r="A127" s="26" t="s">
        <v>141</v>
      </c>
      <c r="B127" s="8" t="s">
        <v>417</v>
      </c>
      <c r="C127" s="8">
        <v>5</v>
      </c>
      <c r="D127" s="8" t="s">
        <v>417</v>
      </c>
      <c r="E127" s="8">
        <v>1</v>
      </c>
      <c r="F127" s="8" t="s">
        <v>417</v>
      </c>
      <c r="G127" s="7" t="str">
        <f t="shared" si="9"/>
        <v/>
      </c>
      <c r="H127" s="7">
        <f t="shared" si="10"/>
        <v>0.6</v>
      </c>
      <c r="I127" s="7" t="str">
        <f t="shared" si="11"/>
        <v/>
      </c>
      <c r="J127" s="7">
        <f t="shared" si="12"/>
        <v>0.02</v>
      </c>
      <c r="K127" s="7" t="str">
        <f t="shared" si="13"/>
        <v/>
      </c>
    </row>
    <row r="128" spans="1:11" x14ac:dyDescent="0.45">
      <c r="A128" s="26" t="s">
        <v>142</v>
      </c>
      <c r="B128" s="8" t="s">
        <v>417</v>
      </c>
      <c r="C128" s="8" t="s">
        <v>417</v>
      </c>
      <c r="D128" s="8">
        <v>3</v>
      </c>
      <c r="E128" s="8" t="s">
        <v>417</v>
      </c>
      <c r="F128" s="8">
        <v>1</v>
      </c>
      <c r="G128" s="7" t="str">
        <f t="shared" si="9"/>
        <v/>
      </c>
      <c r="H128" s="7" t="str">
        <f t="shared" si="10"/>
        <v/>
      </c>
      <c r="I128" s="7">
        <f t="shared" si="11"/>
        <v>0.2</v>
      </c>
      <c r="J128" s="7" t="str">
        <f t="shared" si="12"/>
        <v/>
      </c>
      <c r="K128" s="7">
        <f t="shared" si="13"/>
        <v>0.02</v>
      </c>
    </row>
    <row r="129" spans="1:11" x14ac:dyDescent="0.45">
      <c r="A129" s="26" t="s">
        <v>143</v>
      </c>
      <c r="B129" s="8" t="s">
        <v>417</v>
      </c>
      <c r="C129" s="8" t="s">
        <v>417</v>
      </c>
      <c r="D129" s="8">
        <v>3</v>
      </c>
      <c r="E129" s="8">
        <v>3</v>
      </c>
      <c r="F129" s="8" t="s">
        <v>417</v>
      </c>
      <c r="G129" s="7" t="str">
        <f t="shared" si="9"/>
        <v/>
      </c>
      <c r="H129" s="7" t="str">
        <f t="shared" si="10"/>
        <v/>
      </c>
      <c r="I129" s="7">
        <f t="shared" si="11"/>
        <v>0.2</v>
      </c>
      <c r="J129" s="7">
        <f t="shared" si="12"/>
        <v>0.2</v>
      </c>
      <c r="K129" s="7" t="str">
        <f t="shared" si="13"/>
        <v/>
      </c>
    </row>
    <row r="130" spans="1:11" x14ac:dyDescent="0.45">
      <c r="A130" s="26" t="s">
        <v>144</v>
      </c>
      <c r="B130" s="8">
        <v>4</v>
      </c>
      <c r="C130" s="8">
        <v>4</v>
      </c>
      <c r="D130" s="8" t="s">
        <v>417</v>
      </c>
      <c r="E130" s="8" t="s">
        <v>417</v>
      </c>
      <c r="F130" s="8" t="s">
        <v>417</v>
      </c>
      <c r="G130" s="7">
        <f t="shared" si="9"/>
        <v>0.4</v>
      </c>
      <c r="H130" s="7">
        <f t="shared" si="10"/>
        <v>0.4</v>
      </c>
      <c r="I130" s="7" t="str">
        <f t="shared" si="11"/>
        <v/>
      </c>
      <c r="J130" s="7" t="str">
        <f t="shared" si="12"/>
        <v/>
      </c>
      <c r="K130" s="7" t="str">
        <f t="shared" si="13"/>
        <v/>
      </c>
    </row>
    <row r="131" spans="1:11" x14ac:dyDescent="0.45">
      <c r="A131" s="26" t="s">
        <v>145</v>
      </c>
      <c r="B131" s="8" t="s">
        <v>417</v>
      </c>
      <c r="C131" s="8" t="s">
        <v>417</v>
      </c>
      <c r="D131" s="8">
        <v>3</v>
      </c>
      <c r="E131" s="8">
        <v>1</v>
      </c>
      <c r="F131" s="8" t="s">
        <v>417</v>
      </c>
      <c r="G131" s="7" t="str">
        <f t="shared" ref="G131:G194" si="16">IFERROR(VLOOKUP(B131,$M$3:$O$7,3,FALSE),"")</f>
        <v/>
      </c>
      <c r="H131" s="7" t="str">
        <f t="shared" ref="H131:H194" si="17">IFERROR(VLOOKUP(C131,$M$3:$O$7,3,FALSE),"")</f>
        <v/>
      </c>
      <c r="I131" s="7">
        <f t="shared" ref="I131:I194" si="18">IFERROR(VLOOKUP(D131,$M$3:$O$7,3,FALSE),"")</f>
        <v>0.2</v>
      </c>
      <c r="J131" s="7">
        <f t="shared" ref="J131:J194" si="19">IFERROR(VLOOKUP(E131,$M$3:$O$7,3,FALSE),"")</f>
        <v>0.02</v>
      </c>
      <c r="K131" s="7" t="str">
        <f t="shared" ref="K131:K194" si="20">IFERROR(VLOOKUP(F131,$M$3:$O$7,3,FALSE),"")</f>
        <v/>
      </c>
    </row>
    <row r="132" spans="1:11" x14ac:dyDescent="0.45">
      <c r="A132" s="26" t="s">
        <v>146</v>
      </c>
      <c r="B132" s="8">
        <v>4</v>
      </c>
      <c r="C132" s="8" t="s">
        <v>417</v>
      </c>
      <c r="D132" s="8">
        <v>4</v>
      </c>
      <c r="E132" s="8" t="s">
        <v>417</v>
      </c>
      <c r="F132" s="8" t="s">
        <v>417</v>
      </c>
      <c r="G132" s="7">
        <f t="shared" si="16"/>
        <v>0.4</v>
      </c>
      <c r="H132" s="7" t="str">
        <f t="shared" si="17"/>
        <v/>
      </c>
      <c r="I132" s="7">
        <f t="shared" si="18"/>
        <v>0.4</v>
      </c>
      <c r="J132" s="7" t="str">
        <f t="shared" si="19"/>
        <v/>
      </c>
      <c r="K132" s="7" t="str">
        <f t="shared" si="20"/>
        <v/>
      </c>
    </row>
    <row r="133" spans="1:11" x14ac:dyDescent="0.45">
      <c r="A133" s="26" t="s">
        <v>147</v>
      </c>
      <c r="B133" s="8">
        <v>5</v>
      </c>
      <c r="C133" s="8" t="s">
        <v>417</v>
      </c>
      <c r="D133" s="8">
        <v>3</v>
      </c>
      <c r="E133" s="8" t="s">
        <v>417</v>
      </c>
      <c r="F133" s="8" t="s">
        <v>417</v>
      </c>
      <c r="G133" s="7">
        <f t="shared" si="16"/>
        <v>0.6</v>
      </c>
      <c r="H133" s="7" t="str">
        <f t="shared" si="17"/>
        <v/>
      </c>
      <c r="I133" s="7">
        <f t="shared" si="18"/>
        <v>0.2</v>
      </c>
      <c r="J133" s="7" t="str">
        <f t="shared" si="19"/>
        <v/>
      </c>
      <c r="K133" s="7" t="str">
        <f t="shared" si="20"/>
        <v/>
      </c>
    </row>
    <row r="134" spans="1:11" x14ac:dyDescent="0.45">
      <c r="A134" s="26" t="s">
        <v>148</v>
      </c>
      <c r="B134" s="8" t="s">
        <v>417</v>
      </c>
      <c r="C134" s="8" t="s">
        <v>417</v>
      </c>
      <c r="D134" s="8">
        <v>3</v>
      </c>
      <c r="E134" s="8">
        <v>1</v>
      </c>
      <c r="F134" s="8" t="s">
        <v>417</v>
      </c>
      <c r="G134" s="7" t="str">
        <f t="shared" si="16"/>
        <v/>
      </c>
      <c r="H134" s="7" t="str">
        <f t="shared" si="17"/>
        <v/>
      </c>
      <c r="I134" s="7">
        <f t="shared" si="18"/>
        <v>0.2</v>
      </c>
      <c r="J134" s="7">
        <f t="shared" si="19"/>
        <v>0.02</v>
      </c>
      <c r="K134" s="7" t="str">
        <f t="shared" si="20"/>
        <v/>
      </c>
    </row>
    <row r="135" spans="1:11" x14ac:dyDescent="0.45">
      <c r="A135" s="26" t="s">
        <v>149</v>
      </c>
      <c r="B135" s="8" t="s">
        <v>417</v>
      </c>
      <c r="C135" s="8" t="s">
        <v>417</v>
      </c>
      <c r="D135" s="8" t="s">
        <v>417</v>
      </c>
      <c r="E135" s="8">
        <v>3</v>
      </c>
      <c r="F135" s="8">
        <v>2</v>
      </c>
      <c r="G135" s="7" t="str">
        <f t="shared" si="16"/>
        <v/>
      </c>
      <c r="H135" s="7" t="str">
        <f t="shared" si="17"/>
        <v/>
      </c>
      <c r="I135" s="7" t="str">
        <f t="shared" si="18"/>
        <v/>
      </c>
      <c r="J135" s="7">
        <f t="shared" si="19"/>
        <v>0.2</v>
      </c>
      <c r="K135" s="7">
        <f t="shared" si="20"/>
        <v>0.04</v>
      </c>
    </row>
    <row r="136" spans="1:11" x14ac:dyDescent="0.45">
      <c r="A136" s="26" t="s">
        <v>150</v>
      </c>
      <c r="B136" s="8">
        <v>4</v>
      </c>
      <c r="C136" s="8">
        <v>3</v>
      </c>
      <c r="D136" s="8" t="s">
        <v>417</v>
      </c>
      <c r="E136" s="8" t="s">
        <v>417</v>
      </c>
      <c r="F136" s="8" t="s">
        <v>417</v>
      </c>
      <c r="G136" s="7">
        <f t="shared" si="16"/>
        <v>0.4</v>
      </c>
      <c r="H136" s="7">
        <f t="shared" si="17"/>
        <v>0.2</v>
      </c>
      <c r="I136" s="7" t="str">
        <f t="shared" si="18"/>
        <v/>
      </c>
      <c r="J136" s="7" t="str">
        <f t="shared" si="19"/>
        <v/>
      </c>
      <c r="K136" s="7" t="str">
        <f t="shared" si="20"/>
        <v/>
      </c>
    </row>
    <row r="137" spans="1:11" x14ac:dyDescent="0.45">
      <c r="A137" s="26" t="s">
        <v>151</v>
      </c>
      <c r="B137" s="8" t="s">
        <v>417</v>
      </c>
      <c r="C137" s="8">
        <v>5</v>
      </c>
      <c r="D137" s="8" t="s">
        <v>417</v>
      </c>
      <c r="E137" s="8">
        <v>1</v>
      </c>
      <c r="F137" s="8" t="s">
        <v>417</v>
      </c>
      <c r="G137" s="7" t="str">
        <f t="shared" si="16"/>
        <v/>
      </c>
      <c r="H137" s="7">
        <f t="shared" si="17"/>
        <v>0.6</v>
      </c>
      <c r="I137" s="7" t="str">
        <f t="shared" si="18"/>
        <v/>
      </c>
      <c r="J137" s="7">
        <f t="shared" si="19"/>
        <v>0.02</v>
      </c>
      <c r="K137" s="7" t="str">
        <f t="shared" si="20"/>
        <v/>
      </c>
    </row>
    <row r="138" spans="1:11" x14ac:dyDescent="0.45">
      <c r="A138" s="26" t="s">
        <v>152</v>
      </c>
      <c r="B138" s="8">
        <v>4</v>
      </c>
      <c r="C138" s="8">
        <v>5</v>
      </c>
      <c r="D138" s="8" t="s">
        <v>417</v>
      </c>
      <c r="E138" s="8" t="s">
        <v>417</v>
      </c>
      <c r="F138" s="8" t="s">
        <v>417</v>
      </c>
      <c r="G138" s="7">
        <f t="shared" si="16"/>
        <v>0.4</v>
      </c>
      <c r="H138" s="7">
        <f t="shared" si="17"/>
        <v>0.6</v>
      </c>
      <c r="I138" s="7" t="str">
        <f t="shared" si="18"/>
        <v/>
      </c>
      <c r="J138" s="7" t="str">
        <f t="shared" si="19"/>
        <v/>
      </c>
      <c r="K138" s="7" t="str">
        <f t="shared" si="20"/>
        <v/>
      </c>
    </row>
    <row r="139" spans="1:11" x14ac:dyDescent="0.45">
      <c r="A139" s="26" t="s">
        <v>153</v>
      </c>
      <c r="B139" s="8" t="s">
        <v>417</v>
      </c>
      <c r="C139" s="8">
        <v>3</v>
      </c>
      <c r="D139" s="8" t="s">
        <v>417</v>
      </c>
      <c r="E139" s="8">
        <v>2</v>
      </c>
      <c r="F139" s="8" t="s">
        <v>417</v>
      </c>
      <c r="G139" s="7" t="str">
        <f t="shared" si="16"/>
        <v/>
      </c>
      <c r="H139" s="7">
        <f t="shared" si="17"/>
        <v>0.2</v>
      </c>
      <c r="I139" s="7" t="str">
        <f t="shared" si="18"/>
        <v/>
      </c>
      <c r="J139" s="7">
        <f t="shared" si="19"/>
        <v>0.04</v>
      </c>
      <c r="K139" s="7" t="str">
        <f t="shared" si="20"/>
        <v/>
      </c>
    </row>
    <row r="140" spans="1:11" x14ac:dyDescent="0.45">
      <c r="A140" s="26" t="s">
        <v>154</v>
      </c>
      <c r="B140" s="8" t="s">
        <v>417</v>
      </c>
      <c r="C140" s="8" t="s">
        <v>417</v>
      </c>
      <c r="D140" s="8">
        <v>4</v>
      </c>
      <c r="E140" s="8">
        <v>3</v>
      </c>
      <c r="F140" s="8" t="s">
        <v>417</v>
      </c>
      <c r="G140" s="7" t="str">
        <f t="shared" si="16"/>
        <v/>
      </c>
      <c r="H140" s="7" t="str">
        <f t="shared" si="17"/>
        <v/>
      </c>
      <c r="I140" s="7">
        <f t="shared" si="18"/>
        <v>0.4</v>
      </c>
      <c r="J140" s="7">
        <f t="shared" si="19"/>
        <v>0.2</v>
      </c>
      <c r="K140" s="7" t="str">
        <f t="shared" si="20"/>
        <v/>
      </c>
    </row>
    <row r="141" spans="1:11" x14ac:dyDescent="0.45">
      <c r="A141" s="26" t="s">
        <v>155</v>
      </c>
      <c r="B141" s="8">
        <v>4</v>
      </c>
      <c r="C141" s="8">
        <v>5</v>
      </c>
      <c r="D141" s="8" t="s">
        <v>417</v>
      </c>
      <c r="E141" s="8" t="s">
        <v>417</v>
      </c>
      <c r="F141" s="8" t="s">
        <v>417</v>
      </c>
      <c r="G141" s="7">
        <f t="shared" si="16"/>
        <v>0.4</v>
      </c>
      <c r="H141" s="7">
        <f t="shared" si="17"/>
        <v>0.6</v>
      </c>
      <c r="I141" s="7" t="str">
        <f t="shared" si="18"/>
        <v/>
      </c>
      <c r="J141" s="7" t="str">
        <f t="shared" si="19"/>
        <v/>
      </c>
      <c r="K141" s="7" t="str">
        <f t="shared" si="20"/>
        <v/>
      </c>
    </row>
    <row r="142" spans="1:11" x14ac:dyDescent="0.45">
      <c r="A142" s="26" t="s">
        <v>156</v>
      </c>
      <c r="B142" s="8">
        <v>5</v>
      </c>
      <c r="C142" s="8" t="s">
        <v>417</v>
      </c>
      <c r="D142" s="8" t="s">
        <v>417</v>
      </c>
      <c r="E142" s="8" t="s">
        <v>417</v>
      </c>
      <c r="F142" s="8">
        <v>2</v>
      </c>
      <c r="G142" s="7">
        <f t="shared" si="16"/>
        <v>0.6</v>
      </c>
      <c r="H142" s="7" t="str">
        <f t="shared" si="17"/>
        <v/>
      </c>
      <c r="I142" s="7" t="str">
        <f t="shared" si="18"/>
        <v/>
      </c>
      <c r="J142" s="7" t="str">
        <f t="shared" si="19"/>
        <v/>
      </c>
      <c r="K142" s="7">
        <f t="shared" si="20"/>
        <v>0.04</v>
      </c>
    </row>
    <row r="143" spans="1:11" x14ac:dyDescent="0.45">
      <c r="A143" s="26" t="s">
        <v>157</v>
      </c>
      <c r="B143" s="8" t="s">
        <v>417</v>
      </c>
      <c r="C143" s="8">
        <v>5</v>
      </c>
      <c r="D143" s="8" t="s">
        <v>417</v>
      </c>
      <c r="E143" s="8" t="s">
        <v>417</v>
      </c>
      <c r="F143" s="8">
        <v>2</v>
      </c>
      <c r="G143" s="7" t="str">
        <f t="shared" si="16"/>
        <v/>
      </c>
      <c r="H143" s="7">
        <f t="shared" si="17"/>
        <v>0.6</v>
      </c>
      <c r="I143" s="7" t="str">
        <f t="shared" si="18"/>
        <v/>
      </c>
      <c r="J143" s="7" t="str">
        <f t="shared" si="19"/>
        <v/>
      </c>
      <c r="K143" s="7">
        <f t="shared" si="20"/>
        <v>0.04</v>
      </c>
    </row>
    <row r="144" spans="1:11" x14ac:dyDescent="0.45">
      <c r="A144" s="26" t="s">
        <v>158</v>
      </c>
      <c r="B144" s="8">
        <v>4</v>
      </c>
      <c r="C144" s="8">
        <v>3</v>
      </c>
      <c r="D144" s="8" t="s">
        <v>417</v>
      </c>
      <c r="E144" s="8" t="s">
        <v>417</v>
      </c>
      <c r="F144" s="8" t="s">
        <v>417</v>
      </c>
      <c r="G144" s="7">
        <f t="shared" si="16"/>
        <v>0.4</v>
      </c>
      <c r="H144" s="7">
        <f t="shared" si="17"/>
        <v>0.2</v>
      </c>
      <c r="I144" s="7" t="str">
        <f t="shared" si="18"/>
        <v/>
      </c>
      <c r="J144" s="7" t="str">
        <f t="shared" si="19"/>
        <v/>
      </c>
      <c r="K144" s="7" t="str">
        <f t="shared" si="20"/>
        <v/>
      </c>
    </row>
    <row r="145" spans="1:11" x14ac:dyDescent="0.45">
      <c r="A145" s="26" t="s">
        <v>159</v>
      </c>
      <c r="B145" s="8" t="s">
        <v>417</v>
      </c>
      <c r="C145" s="8">
        <v>3</v>
      </c>
      <c r="D145" s="8" t="s">
        <v>417</v>
      </c>
      <c r="E145" s="8">
        <v>3</v>
      </c>
      <c r="F145" s="8" t="s">
        <v>417</v>
      </c>
      <c r="G145" s="7" t="str">
        <f t="shared" si="16"/>
        <v/>
      </c>
      <c r="H145" s="7">
        <f t="shared" si="17"/>
        <v>0.2</v>
      </c>
      <c r="I145" s="7" t="str">
        <f t="shared" si="18"/>
        <v/>
      </c>
      <c r="J145" s="7">
        <f t="shared" si="19"/>
        <v>0.2</v>
      </c>
      <c r="K145" s="7" t="str">
        <f t="shared" si="20"/>
        <v/>
      </c>
    </row>
    <row r="146" spans="1:11" x14ac:dyDescent="0.45">
      <c r="A146" s="26" t="s">
        <v>160</v>
      </c>
      <c r="B146" s="8">
        <v>4</v>
      </c>
      <c r="C146" s="8" t="s">
        <v>417</v>
      </c>
      <c r="D146" s="8" t="s">
        <v>417</v>
      </c>
      <c r="E146" s="8" t="s">
        <v>417</v>
      </c>
      <c r="F146" s="8">
        <v>1</v>
      </c>
      <c r="G146" s="7">
        <f t="shared" si="16"/>
        <v>0.4</v>
      </c>
      <c r="H146" s="7" t="str">
        <f t="shared" si="17"/>
        <v/>
      </c>
      <c r="I146" s="7" t="str">
        <f t="shared" si="18"/>
        <v/>
      </c>
      <c r="J146" s="7" t="str">
        <f t="shared" si="19"/>
        <v/>
      </c>
      <c r="K146" s="7">
        <f t="shared" si="20"/>
        <v>0.02</v>
      </c>
    </row>
    <row r="147" spans="1:11" x14ac:dyDescent="0.45">
      <c r="A147" s="26" t="s">
        <v>161</v>
      </c>
      <c r="B147" s="8">
        <v>5</v>
      </c>
      <c r="C147" s="8">
        <v>4</v>
      </c>
      <c r="D147" s="8" t="s">
        <v>417</v>
      </c>
      <c r="E147" s="8" t="s">
        <v>417</v>
      </c>
      <c r="F147" s="8" t="s">
        <v>417</v>
      </c>
      <c r="G147" s="7">
        <f t="shared" si="16"/>
        <v>0.6</v>
      </c>
      <c r="H147" s="7">
        <f t="shared" si="17"/>
        <v>0.4</v>
      </c>
      <c r="I147" s="7" t="str">
        <f t="shared" si="18"/>
        <v/>
      </c>
      <c r="J147" s="7" t="str">
        <f t="shared" si="19"/>
        <v/>
      </c>
      <c r="K147" s="7" t="str">
        <f t="shared" si="20"/>
        <v/>
      </c>
    </row>
    <row r="148" spans="1:11" x14ac:dyDescent="0.45">
      <c r="A148" s="26" t="s">
        <v>162</v>
      </c>
      <c r="B148" s="8" t="s">
        <v>417</v>
      </c>
      <c r="C148" s="8" t="s">
        <v>417</v>
      </c>
      <c r="D148" s="8">
        <v>3</v>
      </c>
      <c r="E148" s="8">
        <v>1</v>
      </c>
      <c r="F148" s="8" t="s">
        <v>417</v>
      </c>
      <c r="G148" s="7" t="str">
        <f t="shared" si="16"/>
        <v/>
      </c>
      <c r="H148" s="7" t="str">
        <f t="shared" si="17"/>
        <v/>
      </c>
      <c r="I148" s="7">
        <f t="shared" si="18"/>
        <v>0.2</v>
      </c>
      <c r="J148" s="7">
        <f t="shared" si="19"/>
        <v>0.02</v>
      </c>
      <c r="K148" s="7" t="str">
        <f t="shared" si="20"/>
        <v/>
      </c>
    </row>
    <row r="149" spans="1:11" x14ac:dyDescent="0.45">
      <c r="A149" s="26" t="s">
        <v>163</v>
      </c>
      <c r="B149" s="8" t="s">
        <v>417</v>
      </c>
      <c r="C149" s="8">
        <v>3</v>
      </c>
      <c r="D149" s="8" t="s">
        <v>417</v>
      </c>
      <c r="E149" s="8" t="s">
        <v>417</v>
      </c>
      <c r="F149" s="8">
        <v>1</v>
      </c>
      <c r="G149" s="7" t="str">
        <f t="shared" si="16"/>
        <v/>
      </c>
      <c r="H149" s="7">
        <f t="shared" si="17"/>
        <v>0.2</v>
      </c>
      <c r="I149" s="7" t="str">
        <f t="shared" si="18"/>
        <v/>
      </c>
      <c r="J149" s="7" t="str">
        <f t="shared" si="19"/>
        <v/>
      </c>
      <c r="K149" s="7">
        <f t="shared" si="20"/>
        <v>0.02</v>
      </c>
    </row>
    <row r="150" spans="1:11" x14ac:dyDescent="0.45">
      <c r="A150" s="26" t="s">
        <v>164</v>
      </c>
      <c r="B150" s="8">
        <v>4</v>
      </c>
      <c r="C150" s="8">
        <v>3</v>
      </c>
      <c r="D150" s="8" t="s">
        <v>417</v>
      </c>
      <c r="E150" s="8" t="s">
        <v>417</v>
      </c>
      <c r="F150" s="8" t="s">
        <v>417</v>
      </c>
      <c r="G150" s="7">
        <f t="shared" si="16"/>
        <v>0.4</v>
      </c>
      <c r="H150" s="7">
        <f t="shared" si="17"/>
        <v>0.2</v>
      </c>
      <c r="I150" s="7" t="str">
        <f t="shared" si="18"/>
        <v/>
      </c>
      <c r="J150" s="7" t="str">
        <f t="shared" si="19"/>
        <v/>
      </c>
      <c r="K150" s="7" t="str">
        <f t="shared" si="20"/>
        <v/>
      </c>
    </row>
    <row r="151" spans="1:11" x14ac:dyDescent="0.45">
      <c r="A151" s="26" t="s">
        <v>165</v>
      </c>
      <c r="B151" s="8">
        <v>4</v>
      </c>
      <c r="C151" s="8">
        <v>3</v>
      </c>
      <c r="D151" s="8" t="s">
        <v>417</v>
      </c>
      <c r="E151" s="8" t="s">
        <v>417</v>
      </c>
      <c r="F151" s="8" t="s">
        <v>417</v>
      </c>
      <c r="G151" s="7">
        <f t="shared" si="16"/>
        <v>0.4</v>
      </c>
      <c r="H151" s="7">
        <f t="shared" si="17"/>
        <v>0.2</v>
      </c>
      <c r="I151" s="7" t="str">
        <f t="shared" si="18"/>
        <v/>
      </c>
      <c r="J151" s="7" t="str">
        <f t="shared" si="19"/>
        <v/>
      </c>
      <c r="K151" s="7" t="str">
        <f t="shared" si="20"/>
        <v/>
      </c>
    </row>
    <row r="152" spans="1:11" x14ac:dyDescent="0.45">
      <c r="A152" s="26" t="s">
        <v>166</v>
      </c>
      <c r="B152" s="8">
        <v>4</v>
      </c>
      <c r="C152" s="8" t="s">
        <v>417</v>
      </c>
      <c r="D152" s="8">
        <v>4</v>
      </c>
      <c r="E152" s="8" t="s">
        <v>417</v>
      </c>
      <c r="F152" s="8" t="s">
        <v>417</v>
      </c>
      <c r="G152" s="7">
        <f t="shared" si="16"/>
        <v>0.4</v>
      </c>
      <c r="H152" s="7" t="str">
        <f t="shared" si="17"/>
        <v/>
      </c>
      <c r="I152" s="7">
        <f t="shared" si="18"/>
        <v>0.4</v>
      </c>
      <c r="J152" s="7" t="str">
        <f t="shared" si="19"/>
        <v/>
      </c>
      <c r="K152" s="7" t="str">
        <f t="shared" si="20"/>
        <v/>
      </c>
    </row>
    <row r="153" spans="1:11" x14ac:dyDescent="0.45">
      <c r="A153" s="26" t="s">
        <v>167</v>
      </c>
      <c r="B153" s="8" t="s">
        <v>417</v>
      </c>
      <c r="C153" s="8" t="s">
        <v>417</v>
      </c>
      <c r="D153" s="8" t="s">
        <v>417</v>
      </c>
      <c r="E153" s="8">
        <v>2</v>
      </c>
      <c r="F153" s="8">
        <v>2</v>
      </c>
      <c r="G153" s="7" t="str">
        <f t="shared" si="16"/>
        <v/>
      </c>
      <c r="H153" s="7" t="str">
        <f t="shared" si="17"/>
        <v/>
      </c>
      <c r="I153" s="7" t="str">
        <f t="shared" si="18"/>
        <v/>
      </c>
      <c r="J153" s="7">
        <f t="shared" si="19"/>
        <v>0.04</v>
      </c>
      <c r="K153" s="7">
        <f t="shared" si="20"/>
        <v>0.04</v>
      </c>
    </row>
    <row r="154" spans="1:11" x14ac:dyDescent="0.45">
      <c r="A154" s="26" t="s">
        <v>168</v>
      </c>
      <c r="B154" s="8">
        <v>5</v>
      </c>
      <c r="C154" s="8" t="s">
        <v>417</v>
      </c>
      <c r="D154" s="8" t="s">
        <v>417</v>
      </c>
      <c r="E154" s="8">
        <v>1</v>
      </c>
      <c r="F154" s="8" t="s">
        <v>417</v>
      </c>
      <c r="G154" s="7">
        <f t="shared" si="16"/>
        <v>0.6</v>
      </c>
      <c r="H154" s="7" t="str">
        <f t="shared" si="17"/>
        <v/>
      </c>
      <c r="I154" s="7" t="str">
        <f t="shared" si="18"/>
        <v/>
      </c>
      <c r="J154" s="7">
        <f t="shared" si="19"/>
        <v>0.02</v>
      </c>
      <c r="K154" s="7" t="str">
        <f t="shared" si="20"/>
        <v/>
      </c>
    </row>
    <row r="155" spans="1:11" x14ac:dyDescent="0.45">
      <c r="A155" s="26" t="s">
        <v>169</v>
      </c>
      <c r="B155" s="8" t="s">
        <v>417</v>
      </c>
      <c r="C155" s="8">
        <v>5</v>
      </c>
      <c r="D155" s="8">
        <v>3</v>
      </c>
      <c r="E155" s="8" t="s">
        <v>417</v>
      </c>
      <c r="F155" s="8" t="s">
        <v>417</v>
      </c>
      <c r="G155" s="7" t="str">
        <f t="shared" si="16"/>
        <v/>
      </c>
      <c r="H155" s="7">
        <f t="shared" si="17"/>
        <v>0.6</v>
      </c>
      <c r="I155" s="7">
        <f t="shared" si="18"/>
        <v>0.2</v>
      </c>
      <c r="J155" s="7" t="str">
        <f t="shared" si="19"/>
        <v/>
      </c>
      <c r="K155" s="7" t="str">
        <f t="shared" si="20"/>
        <v/>
      </c>
    </row>
    <row r="156" spans="1:11" x14ac:dyDescent="0.45">
      <c r="A156" s="26" t="s">
        <v>170</v>
      </c>
      <c r="B156" s="8" t="s">
        <v>417</v>
      </c>
      <c r="C156" s="8" t="s">
        <v>417</v>
      </c>
      <c r="D156" s="8" t="s">
        <v>417</v>
      </c>
      <c r="E156" s="8">
        <v>1</v>
      </c>
      <c r="F156" s="8">
        <v>2</v>
      </c>
      <c r="G156" s="7" t="str">
        <f t="shared" si="16"/>
        <v/>
      </c>
      <c r="H156" s="7" t="str">
        <f t="shared" si="17"/>
        <v/>
      </c>
      <c r="I156" s="7" t="str">
        <f t="shared" si="18"/>
        <v/>
      </c>
      <c r="J156" s="7">
        <f t="shared" si="19"/>
        <v>0.02</v>
      </c>
      <c r="K156" s="7">
        <f t="shared" si="20"/>
        <v>0.04</v>
      </c>
    </row>
    <row r="157" spans="1:11" x14ac:dyDescent="0.45">
      <c r="A157" s="26" t="s">
        <v>171</v>
      </c>
      <c r="B157" s="8" t="s">
        <v>417</v>
      </c>
      <c r="C157" s="8" t="s">
        <v>417</v>
      </c>
      <c r="D157" s="8" t="s">
        <v>417</v>
      </c>
      <c r="E157" s="8">
        <v>3</v>
      </c>
      <c r="F157" s="8">
        <v>1</v>
      </c>
      <c r="G157" s="7" t="str">
        <f t="shared" si="16"/>
        <v/>
      </c>
      <c r="H157" s="7" t="str">
        <f t="shared" si="17"/>
        <v/>
      </c>
      <c r="I157" s="7" t="str">
        <f t="shared" si="18"/>
        <v/>
      </c>
      <c r="J157" s="7">
        <f t="shared" si="19"/>
        <v>0.2</v>
      </c>
      <c r="K157" s="7">
        <f t="shared" si="20"/>
        <v>0.02</v>
      </c>
    </row>
    <row r="158" spans="1:11" x14ac:dyDescent="0.45">
      <c r="A158" s="26" t="s">
        <v>172</v>
      </c>
      <c r="B158" s="8" t="s">
        <v>417</v>
      </c>
      <c r="C158" s="8" t="s">
        <v>417</v>
      </c>
      <c r="D158" s="8">
        <v>4</v>
      </c>
      <c r="E158" s="8">
        <v>2</v>
      </c>
      <c r="F158" s="8" t="s">
        <v>417</v>
      </c>
      <c r="G158" s="7" t="str">
        <f t="shared" si="16"/>
        <v/>
      </c>
      <c r="H158" s="7" t="str">
        <f t="shared" si="17"/>
        <v/>
      </c>
      <c r="I158" s="7">
        <f t="shared" si="18"/>
        <v>0.4</v>
      </c>
      <c r="J158" s="7">
        <f t="shared" si="19"/>
        <v>0.04</v>
      </c>
      <c r="K158" s="7" t="str">
        <f t="shared" si="20"/>
        <v/>
      </c>
    </row>
    <row r="159" spans="1:11" x14ac:dyDescent="0.45">
      <c r="A159" s="26" t="s">
        <v>173</v>
      </c>
      <c r="B159" s="8" t="s">
        <v>417</v>
      </c>
      <c r="C159" s="8">
        <v>4</v>
      </c>
      <c r="D159" s="8" t="s">
        <v>417</v>
      </c>
      <c r="E159" s="8">
        <v>2</v>
      </c>
      <c r="F159" s="8" t="s">
        <v>417</v>
      </c>
      <c r="G159" s="7" t="str">
        <f t="shared" si="16"/>
        <v/>
      </c>
      <c r="H159" s="7">
        <f t="shared" si="17"/>
        <v>0.4</v>
      </c>
      <c r="I159" s="7" t="str">
        <f t="shared" si="18"/>
        <v/>
      </c>
      <c r="J159" s="7">
        <f t="shared" si="19"/>
        <v>0.04</v>
      </c>
      <c r="K159" s="7" t="str">
        <f t="shared" si="20"/>
        <v/>
      </c>
    </row>
    <row r="160" spans="1:11" x14ac:dyDescent="0.45">
      <c r="A160" s="26" t="s">
        <v>174</v>
      </c>
      <c r="B160" s="8">
        <v>4</v>
      </c>
      <c r="C160" s="8" t="s">
        <v>417</v>
      </c>
      <c r="D160" s="8" t="s">
        <v>417</v>
      </c>
      <c r="E160" s="8" t="s">
        <v>417</v>
      </c>
      <c r="F160" s="8">
        <v>2</v>
      </c>
      <c r="G160" s="7">
        <f t="shared" si="16"/>
        <v>0.4</v>
      </c>
      <c r="H160" s="7" t="str">
        <f t="shared" si="17"/>
        <v/>
      </c>
      <c r="I160" s="7" t="str">
        <f t="shared" si="18"/>
        <v/>
      </c>
      <c r="J160" s="7" t="str">
        <f t="shared" si="19"/>
        <v/>
      </c>
      <c r="K160" s="7">
        <f t="shared" si="20"/>
        <v>0.04</v>
      </c>
    </row>
    <row r="161" spans="1:11" x14ac:dyDescent="0.45">
      <c r="A161" s="26" t="s">
        <v>175</v>
      </c>
      <c r="B161" s="8" t="s">
        <v>417</v>
      </c>
      <c r="C161" s="8">
        <v>5</v>
      </c>
      <c r="D161" s="8">
        <v>3</v>
      </c>
      <c r="E161" s="8" t="s">
        <v>417</v>
      </c>
      <c r="F161" s="8" t="s">
        <v>417</v>
      </c>
      <c r="G161" s="7" t="str">
        <f t="shared" si="16"/>
        <v/>
      </c>
      <c r="H161" s="7">
        <f t="shared" si="17"/>
        <v>0.6</v>
      </c>
      <c r="I161" s="7">
        <f t="shared" si="18"/>
        <v>0.2</v>
      </c>
      <c r="J161" s="7" t="str">
        <f t="shared" si="19"/>
        <v/>
      </c>
      <c r="K161" s="7" t="str">
        <f t="shared" si="20"/>
        <v/>
      </c>
    </row>
    <row r="162" spans="1:11" x14ac:dyDescent="0.45">
      <c r="A162" s="26" t="s">
        <v>176</v>
      </c>
      <c r="B162" s="8" t="s">
        <v>417</v>
      </c>
      <c r="C162" s="8">
        <v>5</v>
      </c>
      <c r="D162" s="8" t="s">
        <v>417</v>
      </c>
      <c r="E162" s="8" t="s">
        <v>417</v>
      </c>
      <c r="F162" s="8">
        <v>2</v>
      </c>
      <c r="G162" s="7" t="str">
        <f t="shared" si="16"/>
        <v/>
      </c>
      <c r="H162" s="7">
        <f t="shared" si="17"/>
        <v>0.6</v>
      </c>
      <c r="I162" s="7" t="str">
        <f t="shared" si="18"/>
        <v/>
      </c>
      <c r="J162" s="7" t="str">
        <f t="shared" si="19"/>
        <v/>
      </c>
      <c r="K162" s="7">
        <f t="shared" si="20"/>
        <v>0.04</v>
      </c>
    </row>
    <row r="163" spans="1:11" x14ac:dyDescent="0.45">
      <c r="A163" s="26" t="s">
        <v>177</v>
      </c>
      <c r="B163" s="8" t="s">
        <v>417</v>
      </c>
      <c r="C163" s="8">
        <v>5</v>
      </c>
      <c r="D163" s="8">
        <v>3</v>
      </c>
      <c r="E163" s="8" t="s">
        <v>417</v>
      </c>
      <c r="F163" s="8" t="s">
        <v>417</v>
      </c>
      <c r="G163" s="7" t="str">
        <f t="shared" si="16"/>
        <v/>
      </c>
      <c r="H163" s="7">
        <f t="shared" si="17"/>
        <v>0.6</v>
      </c>
      <c r="I163" s="7">
        <f t="shared" si="18"/>
        <v>0.2</v>
      </c>
      <c r="J163" s="7" t="str">
        <f t="shared" si="19"/>
        <v/>
      </c>
      <c r="K163" s="7" t="str">
        <f t="shared" si="20"/>
        <v/>
      </c>
    </row>
    <row r="164" spans="1:11" x14ac:dyDescent="0.45">
      <c r="A164" s="26" t="s">
        <v>178</v>
      </c>
      <c r="B164" s="8" t="s">
        <v>417</v>
      </c>
      <c r="C164" s="8">
        <v>4</v>
      </c>
      <c r="D164" s="8" t="s">
        <v>417</v>
      </c>
      <c r="E164" s="8" t="s">
        <v>417</v>
      </c>
      <c r="F164" s="8">
        <v>1</v>
      </c>
      <c r="G164" s="7" t="str">
        <f t="shared" si="16"/>
        <v/>
      </c>
      <c r="H164" s="7">
        <f t="shared" si="17"/>
        <v>0.4</v>
      </c>
      <c r="I164" s="7" t="str">
        <f t="shared" si="18"/>
        <v/>
      </c>
      <c r="J164" s="7" t="str">
        <f t="shared" si="19"/>
        <v/>
      </c>
      <c r="K164" s="7">
        <f t="shared" si="20"/>
        <v>0.02</v>
      </c>
    </row>
    <row r="165" spans="1:11" x14ac:dyDescent="0.45">
      <c r="A165" s="26" t="s">
        <v>179</v>
      </c>
      <c r="B165" s="8" t="s">
        <v>417</v>
      </c>
      <c r="C165" s="8">
        <v>5</v>
      </c>
      <c r="D165" s="8" t="s">
        <v>417</v>
      </c>
      <c r="E165" s="8" t="s">
        <v>417</v>
      </c>
      <c r="F165" s="8">
        <v>1</v>
      </c>
      <c r="G165" s="7" t="str">
        <f t="shared" si="16"/>
        <v/>
      </c>
      <c r="H165" s="7">
        <f t="shared" si="17"/>
        <v>0.6</v>
      </c>
      <c r="I165" s="7" t="str">
        <f t="shared" si="18"/>
        <v/>
      </c>
      <c r="J165" s="7" t="str">
        <f t="shared" si="19"/>
        <v/>
      </c>
      <c r="K165" s="7">
        <f t="shared" si="20"/>
        <v>0.02</v>
      </c>
    </row>
    <row r="166" spans="1:11" x14ac:dyDescent="0.45">
      <c r="A166" s="26" t="s">
        <v>180</v>
      </c>
      <c r="B166" s="8" t="s">
        <v>417</v>
      </c>
      <c r="C166" s="8" t="s">
        <v>417</v>
      </c>
      <c r="D166" s="8">
        <v>3</v>
      </c>
      <c r="E166" s="8" t="s">
        <v>417</v>
      </c>
      <c r="F166" s="8">
        <v>2</v>
      </c>
      <c r="G166" s="7" t="str">
        <f t="shared" si="16"/>
        <v/>
      </c>
      <c r="H166" s="7" t="str">
        <f t="shared" si="17"/>
        <v/>
      </c>
      <c r="I166" s="7">
        <f t="shared" si="18"/>
        <v>0.2</v>
      </c>
      <c r="J166" s="7" t="str">
        <f t="shared" si="19"/>
        <v/>
      </c>
      <c r="K166" s="7">
        <f t="shared" si="20"/>
        <v>0.04</v>
      </c>
    </row>
    <row r="167" spans="1:11" x14ac:dyDescent="0.45">
      <c r="A167" s="26" t="s">
        <v>181</v>
      </c>
      <c r="B167" s="8">
        <v>4</v>
      </c>
      <c r="C167" s="8" t="s">
        <v>417</v>
      </c>
      <c r="D167" s="8" t="s">
        <v>417</v>
      </c>
      <c r="E167" s="8">
        <v>1</v>
      </c>
      <c r="F167" s="8" t="s">
        <v>417</v>
      </c>
      <c r="G167" s="7">
        <f t="shared" si="16"/>
        <v>0.4</v>
      </c>
      <c r="H167" s="7" t="str">
        <f t="shared" si="17"/>
        <v/>
      </c>
      <c r="I167" s="7" t="str">
        <f t="shared" si="18"/>
        <v/>
      </c>
      <c r="J167" s="7">
        <f t="shared" si="19"/>
        <v>0.02</v>
      </c>
      <c r="K167" s="7" t="str">
        <f t="shared" si="20"/>
        <v/>
      </c>
    </row>
    <row r="168" spans="1:11" x14ac:dyDescent="0.45">
      <c r="A168" s="26" t="s">
        <v>182</v>
      </c>
      <c r="B168" s="8">
        <v>4</v>
      </c>
      <c r="C168" s="8">
        <v>4</v>
      </c>
      <c r="D168" s="8" t="s">
        <v>417</v>
      </c>
      <c r="E168" s="8" t="s">
        <v>417</v>
      </c>
      <c r="F168" s="8" t="s">
        <v>417</v>
      </c>
      <c r="G168" s="7">
        <f t="shared" si="16"/>
        <v>0.4</v>
      </c>
      <c r="H168" s="7">
        <f t="shared" si="17"/>
        <v>0.4</v>
      </c>
      <c r="I168" s="7" t="str">
        <f t="shared" si="18"/>
        <v/>
      </c>
      <c r="J168" s="7" t="str">
        <f t="shared" si="19"/>
        <v/>
      </c>
      <c r="K168" s="7" t="str">
        <f t="shared" si="20"/>
        <v/>
      </c>
    </row>
    <row r="169" spans="1:11" x14ac:dyDescent="0.45">
      <c r="A169" s="26" t="s">
        <v>183</v>
      </c>
      <c r="B169" s="8" t="s">
        <v>417</v>
      </c>
      <c r="C169" s="8">
        <v>5</v>
      </c>
      <c r="D169" s="8" t="s">
        <v>417</v>
      </c>
      <c r="E169" s="8" t="s">
        <v>417</v>
      </c>
      <c r="F169" s="8">
        <v>1</v>
      </c>
      <c r="G169" s="7" t="str">
        <f t="shared" si="16"/>
        <v/>
      </c>
      <c r="H169" s="7">
        <f t="shared" si="17"/>
        <v>0.6</v>
      </c>
      <c r="I169" s="7" t="str">
        <f t="shared" si="18"/>
        <v/>
      </c>
      <c r="J169" s="7" t="str">
        <f t="shared" si="19"/>
        <v/>
      </c>
      <c r="K169" s="7">
        <f t="shared" si="20"/>
        <v>0.02</v>
      </c>
    </row>
    <row r="170" spans="1:11" x14ac:dyDescent="0.45">
      <c r="A170" s="26" t="s">
        <v>184</v>
      </c>
      <c r="B170" s="8" t="s">
        <v>417</v>
      </c>
      <c r="C170" s="8">
        <v>4</v>
      </c>
      <c r="D170" s="8">
        <v>3</v>
      </c>
      <c r="E170" s="8" t="s">
        <v>417</v>
      </c>
      <c r="F170" s="8" t="s">
        <v>417</v>
      </c>
      <c r="G170" s="7" t="str">
        <f t="shared" si="16"/>
        <v/>
      </c>
      <c r="H170" s="7">
        <f t="shared" si="17"/>
        <v>0.4</v>
      </c>
      <c r="I170" s="7">
        <f t="shared" si="18"/>
        <v>0.2</v>
      </c>
      <c r="J170" s="7" t="str">
        <f t="shared" si="19"/>
        <v/>
      </c>
      <c r="K170" s="7" t="str">
        <f t="shared" si="20"/>
        <v/>
      </c>
    </row>
    <row r="171" spans="1:11" x14ac:dyDescent="0.45">
      <c r="A171" s="26" t="s">
        <v>185</v>
      </c>
      <c r="B171" s="8" t="s">
        <v>417</v>
      </c>
      <c r="C171" s="8" t="s">
        <v>417</v>
      </c>
      <c r="D171" s="8">
        <v>3</v>
      </c>
      <c r="E171" s="8">
        <v>2</v>
      </c>
      <c r="F171" s="8" t="s">
        <v>417</v>
      </c>
      <c r="G171" s="7" t="str">
        <f t="shared" si="16"/>
        <v/>
      </c>
      <c r="H171" s="7" t="str">
        <f t="shared" si="17"/>
        <v/>
      </c>
      <c r="I171" s="7">
        <f t="shared" si="18"/>
        <v>0.2</v>
      </c>
      <c r="J171" s="7">
        <f t="shared" si="19"/>
        <v>0.04</v>
      </c>
      <c r="K171" s="7" t="str">
        <f t="shared" si="20"/>
        <v/>
      </c>
    </row>
    <row r="172" spans="1:11" x14ac:dyDescent="0.45">
      <c r="A172" s="26" t="s">
        <v>186</v>
      </c>
      <c r="B172" s="8" t="s">
        <v>417</v>
      </c>
      <c r="C172" s="8" t="s">
        <v>417</v>
      </c>
      <c r="D172" s="8">
        <v>3</v>
      </c>
      <c r="E172" s="8">
        <v>1</v>
      </c>
      <c r="F172" s="8" t="s">
        <v>417</v>
      </c>
      <c r="G172" s="7" t="str">
        <f t="shared" si="16"/>
        <v/>
      </c>
      <c r="H172" s="7" t="str">
        <f t="shared" si="17"/>
        <v/>
      </c>
      <c r="I172" s="7">
        <f t="shared" si="18"/>
        <v>0.2</v>
      </c>
      <c r="J172" s="7">
        <f t="shared" si="19"/>
        <v>0.02</v>
      </c>
      <c r="K172" s="7" t="str">
        <f t="shared" si="20"/>
        <v/>
      </c>
    </row>
    <row r="173" spans="1:11" x14ac:dyDescent="0.45">
      <c r="A173" s="26" t="s">
        <v>187</v>
      </c>
      <c r="B173" s="8">
        <v>5</v>
      </c>
      <c r="C173" s="8">
        <v>4</v>
      </c>
      <c r="D173" s="8" t="s">
        <v>417</v>
      </c>
      <c r="E173" s="8" t="s">
        <v>417</v>
      </c>
      <c r="F173" s="8" t="s">
        <v>417</v>
      </c>
      <c r="G173" s="7">
        <f t="shared" si="16"/>
        <v>0.6</v>
      </c>
      <c r="H173" s="7">
        <f t="shared" si="17"/>
        <v>0.4</v>
      </c>
      <c r="I173" s="7" t="str">
        <f t="shared" si="18"/>
        <v/>
      </c>
      <c r="J173" s="7" t="str">
        <f t="shared" si="19"/>
        <v/>
      </c>
      <c r="K173" s="7" t="str">
        <f t="shared" si="20"/>
        <v/>
      </c>
    </row>
    <row r="174" spans="1:11" x14ac:dyDescent="0.45">
      <c r="A174" s="26" t="s">
        <v>188</v>
      </c>
      <c r="B174" s="8">
        <v>5</v>
      </c>
      <c r="C174" s="8">
        <v>4</v>
      </c>
      <c r="D174" s="8" t="s">
        <v>417</v>
      </c>
      <c r="E174" s="8" t="s">
        <v>417</v>
      </c>
      <c r="F174" s="8" t="s">
        <v>417</v>
      </c>
      <c r="G174" s="7">
        <f t="shared" si="16"/>
        <v>0.6</v>
      </c>
      <c r="H174" s="7">
        <f t="shared" si="17"/>
        <v>0.4</v>
      </c>
      <c r="I174" s="7" t="str">
        <f t="shared" si="18"/>
        <v/>
      </c>
      <c r="J174" s="7" t="str">
        <f t="shared" si="19"/>
        <v/>
      </c>
      <c r="K174" s="7" t="str">
        <f t="shared" si="20"/>
        <v/>
      </c>
    </row>
    <row r="175" spans="1:11" x14ac:dyDescent="0.45">
      <c r="A175" s="26" t="s">
        <v>189</v>
      </c>
      <c r="B175" s="8" t="s">
        <v>417</v>
      </c>
      <c r="C175" s="8" t="s">
        <v>417</v>
      </c>
      <c r="D175" s="8" t="s">
        <v>417</v>
      </c>
      <c r="E175" s="8">
        <v>3</v>
      </c>
      <c r="F175" s="8">
        <v>2</v>
      </c>
      <c r="G175" s="7" t="str">
        <f t="shared" si="16"/>
        <v/>
      </c>
      <c r="H175" s="7" t="str">
        <f t="shared" si="17"/>
        <v/>
      </c>
      <c r="I175" s="7" t="str">
        <f t="shared" si="18"/>
        <v/>
      </c>
      <c r="J175" s="7">
        <f t="shared" si="19"/>
        <v>0.2</v>
      </c>
      <c r="K175" s="7">
        <f t="shared" si="20"/>
        <v>0.04</v>
      </c>
    </row>
    <row r="176" spans="1:11" x14ac:dyDescent="0.45">
      <c r="A176" s="26" t="s">
        <v>190</v>
      </c>
      <c r="B176" s="8" t="s">
        <v>417</v>
      </c>
      <c r="C176" s="8">
        <v>3</v>
      </c>
      <c r="D176" s="8">
        <v>4</v>
      </c>
      <c r="E176" s="8" t="s">
        <v>417</v>
      </c>
      <c r="F176" s="8" t="s">
        <v>417</v>
      </c>
      <c r="G176" s="7" t="str">
        <f t="shared" si="16"/>
        <v/>
      </c>
      <c r="H176" s="7">
        <f t="shared" si="17"/>
        <v>0.2</v>
      </c>
      <c r="I176" s="7">
        <f t="shared" si="18"/>
        <v>0.4</v>
      </c>
      <c r="J176" s="7" t="str">
        <f t="shared" si="19"/>
        <v/>
      </c>
      <c r="K176" s="7" t="str">
        <f t="shared" si="20"/>
        <v/>
      </c>
    </row>
    <row r="177" spans="1:11" x14ac:dyDescent="0.45">
      <c r="A177" s="26" t="s">
        <v>191</v>
      </c>
      <c r="B177" s="8">
        <v>4</v>
      </c>
      <c r="C177" s="8" t="s">
        <v>417</v>
      </c>
      <c r="D177" s="8" t="s">
        <v>417</v>
      </c>
      <c r="E177" s="8" t="s">
        <v>417</v>
      </c>
      <c r="F177" s="8">
        <v>2</v>
      </c>
      <c r="G177" s="7">
        <f t="shared" si="16"/>
        <v>0.4</v>
      </c>
      <c r="H177" s="7" t="str">
        <f t="shared" si="17"/>
        <v/>
      </c>
      <c r="I177" s="7" t="str">
        <f t="shared" si="18"/>
        <v/>
      </c>
      <c r="J177" s="7" t="str">
        <f t="shared" si="19"/>
        <v/>
      </c>
      <c r="K177" s="7">
        <f t="shared" si="20"/>
        <v>0.04</v>
      </c>
    </row>
    <row r="178" spans="1:11" x14ac:dyDescent="0.45">
      <c r="A178" s="26" t="s">
        <v>192</v>
      </c>
      <c r="B178" s="8" t="s">
        <v>417</v>
      </c>
      <c r="C178" s="8" t="s">
        <v>417</v>
      </c>
      <c r="D178" s="8">
        <v>4</v>
      </c>
      <c r="E178" s="8">
        <v>3</v>
      </c>
      <c r="F178" s="8" t="s">
        <v>417</v>
      </c>
      <c r="G178" s="7" t="str">
        <f t="shared" si="16"/>
        <v/>
      </c>
      <c r="H178" s="7" t="str">
        <f t="shared" si="17"/>
        <v/>
      </c>
      <c r="I178" s="7">
        <f t="shared" si="18"/>
        <v>0.4</v>
      </c>
      <c r="J178" s="7">
        <f t="shared" si="19"/>
        <v>0.2</v>
      </c>
      <c r="K178" s="7" t="str">
        <f t="shared" si="20"/>
        <v/>
      </c>
    </row>
    <row r="179" spans="1:11" x14ac:dyDescent="0.45">
      <c r="A179" s="26" t="s">
        <v>193</v>
      </c>
      <c r="B179" s="8">
        <v>4</v>
      </c>
      <c r="C179" s="8" t="s">
        <v>417</v>
      </c>
      <c r="D179" s="8" t="s">
        <v>417</v>
      </c>
      <c r="E179" s="8" t="s">
        <v>417</v>
      </c>
      <c r="F179" s="8">
        <v>2</v>
      </c>
      <c r="G179" s="7">
        <f t="shared" si="16"/>
        <v>0.4</v>
      </c>
      <c r="H179" s="7" t="str">
        <f t="shared" si="17"/>
        <v/>
      </c>
      <c r="I179" s="7" t="str">
        <f t="shared" si="18"/>
        <v/>
      </c>
      <c r="J179" s="7" t="str">
        <f t="shared" si="19"/>
        <v/>
      </c>
      <c r="K179" s="7">
        <f t="shared" si="20"/>
        <v>0.04</v>
      </c>
    </row>
    <row r="180" spans="1:11" x14ac:dyDescent="0.45">
      <c r="A180" s="26" t="s">
        <v>194</v>
      </c>
      <c r="B180" s="8" t="s">
        <v>417</v>
      </c>
      <c r="C180" s="8" t="s">
        <v>417</v>
      </c>
      <c r="D180" s="8">
        <v>3</v>
      </c>
      <c r="E180" s="8" t="s">
        <v>417</v>
      </c>
      <c r="F180" s="8">
        <v>2</v>
      </c>
      <c r="G180" s="7" t="str">
        <f t="shared" si="16"/>
        <v/>
      </c>
      <c r="H180" s="7" t="str">
        <f t="shared" si="17"/>
        <v/>
      </c>
      <c r="I180" s="7">
        <f t="shared" si="18"/>
        <v>0.2</v>
      </c>
      <c r="J180" s="7" t="str">
        <f t="shared" si="19"/>
        <v/>
      </c>
      <c r="K180" s="7">
        <f t="shared" si="20"/>
        <v>0.04</v>
      </c>
    </row>
    <row r="181" spans="1:11" x14ac:dyDescent="0.45">
      <c r="A181" s="26" t="s">
        <v>195</v>
      </c>
      <c r="B181" s="8" t="s">
        <v>417</v>
      </c>
      <c r="C181" s="8">
        <v>3</v>
      </c>
      <c r="D181" s="8" t="s">
        <v>417</v>
      </c>
      <c r="E181" s="8" t="s">
        <v>417</v>
      </c>
      <c r="F181" s="8">
        <v>2</v>
      </c>
      <c r="G181" s="7" t="str">
        <f t="shared" si="16"/>
        <v/>
      </c>
      <c r="H181" s="7">
        <f t="shared" si="17"/>
        <v>0.2</v>
      </c>
      <c r="I181" s="7" t="str">
        <f t="shared" si="18"/>
        <v/>
      </c>
      <c r="J181" s="7" t="str">
        <f t="shared" si="19"/>
        <v/>
      </c>
      <c r="K181" s="7">
        <f t="shared" si="20"/>
        <v>0.04</v>
      </c>
    </row>
    <row r="182" spans="1:11" x14ac:dyDescent="0.45">
      <c r="A182" s="26" t="s">
        <v>196</v>
      </c>
      <c r="B182" s="8">
        <v>4</v>
      </c>
      <c r="C182" s="8">
        <v>4</v>
      </c>
      <c r="D182" s="8" t="s">
        <v>417</v>
      </c>
      <c r="E182" s="8" t="s">
        <v>417</v>
      </c>
      <c r="F182" s="8" t="s">
        <v>417</v>
      </c>
      <c r="G182" s="7">
        <f t="shared" si="16"/>
        <v>0.4</v>
      </c>
      <c r="H182" s="7">
        <f t="shared" si="17"/>
        <v>0.4</v>
      </c>
      <c r="I182" s="7" t="str">
        <f t="shared" si="18"/>
        <v/>
      </c>
      <c r="J182" s="7" t="str">
        <f t="shared" si="19"/>
        <v/>
      </c>
      <c r="K182" s="7" t="str">
        <f t="shared" si="20"/>
        <v/>
      </c>
    </row>
    <row r="183" spans="1:11" x14ac:dyDescent="0.45">
      <c r="A183" s="26" t="s">
        <v>197</v>
      </c>
      <c r="B183" s="8" t="s">
        <v>417</v>
      </c>
      <c r="C183" s="8" t="s">
        <v>417</v>
      </c>
      <c r="D183" s="8">
        <v>4</v>
      </c>
      <c r="E183" s="8" t="s">
        <v>417</v>
      </c>
      <c r="F183" s="8">
        <v>2</v>
      </c>
      <c r="G183" s="7" t="str">
        <f t="shared" si="16"/>
        <v/>
      </c>
      <c r="H183" s="7" t="str">
        <f t="shared" si="17"/>
        <v/>
      </c>
      <c r="I183" s="7">
        <f t="shared" si="18"/>
        <v>0.4</v>
      </c>
      <c r="J183" s="7" t="str">
        <f t="shared" si="19"/>
        <v/>
      </c>
      <c r="K183" s="7">
        <f t="shared" si="20"/>
        <v>0.04</v>
      </c>
    </row>
    <row r="184" spans="1:11" x14ac:dyDescent="0.45">
      <c r="A184" s="26" t="s">
        <v>198</v>
      </c>
      <c r="B184" s="8" t="s">
        <v>417</v>
      </c>
      <c r="C184" s="8" t="s">
        <v>417</v>
      </c>
      <c r="D184" s="8">
        <v>3</v>
      </c>
      <c r="E184" s="8">
        <v>3</v>
      </c>
      <c r="F184" s="8" t="s">
        <v>417</v>
      </c>
      <c r="G184" s="7" t="str">
        <f t="shared" si="16"/>
        <v/>
      </c>
      <c r="H184" s="7" t="str">
        <f t="shared" si="17"/>
        <v/>
      </c>
      <c r="I184" s="7">
        <f t="shared" si="18"/>
        <v>0.2</v>
      </c>
      <c r="J184" s="7">
        <f t="shared" si="19"/>
        <v>0.2</v>
      </c>
      <c r="K184" s="7" t="str">
        <f t="shared" si="20"/>
        <v/>
      </c>
    </row>
    <row r="185" spans="1:11" x14ac:dyDescent="0.45">
      <c r="A185" s="26" t="s">
        <v>199</v>
      </c>
      <c r="B185" s="8">
        <v>4</v>
      </c>
      <c r="C185" s="8" t="s">
        <v>417</v>
      </c>
      <c r="D185" s="8" t="s">
        <v>417</v>
      </c>
      <c r="E185" s="8" t="s">
        <v>417</v>
      </c>
      <c r="F185" s="8">
        <v>1</v>
      </c>
      <c r="G185" s="7">
        <f t="shared" si="16"/>
        <v>0.4</v>
      </c>
      <c r="H185" s="7" t="str">
        <f t="shared" si="17"/>
        <v/>
      </c>
      <c r="I185" s="7" t="str">
        <f t="shared" si="18"/>
        <v/>
      </c>
      <c r="J185" s="7" t="str">
        <f t="shared" si="19"/>
        <v/>
      </c>
      <c r="K185" s="7">
        <f t="shared" si="20"/>
        <v>0.02</v>
      </c>
    </row>
    <row r="186" spans="1:11" x14ac:dyDescent="0.45">
      <c r="A186" s="26" t="s">
        <v>200</v>
      </c>
      <c r="B186" s="8" t="s">
        <v>417</v>
      </c>
      <c r="C186" s="8">
        <v>4</v>
      </c>
      <c r="D186" s="8" t="s">
        <v>417</v>
      </c>
      <c r="E186" s="8" t="s">
        <v>417</v>
      </c>
      <c r="F186" s="8">
        <v>1</v>
      </c>
      <c r="G186" s="7" t="str">
        <f t="shared" si="16"/>
        <v/>
      </c>
      <c r="H186" s="7">
        <f t="shared" si="17"/>
        <v>0.4</v>
      </c>
      <c r="I186" s="7" t="str">
        <f t="shared" si="18"/>
        <v/>
      </c>
      <c r="J186" s="7" t="str">
        <f t="shared" si="19"/>
        <v/>
      </c>
      <c r="K186" s="7">
        <f t="shared" si="20"/>
        <v>0.02</v>
      </c>
    </row>
    <row r="187" spans="1:11" x14ac:dyDescent="0.45">
      <c r="A187" s="26" t="s">
        <v>201</v>
      </c>
      <c r="B187" s="8">
        <v>5</v>
      </c>
      <c r="C187" s="8">
        <v>5</v>
      </c>
      <c r="D187" s="8" t="s">
        <v>417</v>
      </c>
      <c r="E187" s="8" t="s">
        <v>417</v>
      </c>
      <c r="F187" s="8" t="s">
        <v>417</v>
      </c>
      <c r="G187" s="7">
        <f t="shared" si="16"/>
        <v>0.6</v>
      </c>
      <c r="H187" s="7">
        <f t="shared" si="17"/>
        <v>0.6</v>
      </c>
      <c r="I187" s="7" t="str">
        <f t="shared" si="18"/>
        <v/>
      </c>
      <c r="J187" s="7" t="str">
        <f t="shared" si="19"/>
        <v/>
      </c>
      <c r="K187" s="7" t="str">
        <f t="shared" si="20"/>
        <v/>
      </c>
    </row>
    <row r="188" spans="1:11" x14ac:dyDescent="0.45">
      <c r="A188" s="26" t="s">
        <v>202</v>
      </c>
      <c r="B188" s="8" t="s">
        <v>417</v>
      </c>
      <c r="C188" s="8">
        <v>3</v>
      </c>
      <c r="D188" s="8">
        <v>4</v>
      </c>
      <c r="E188" s="8" t="s">
        <v>417</v>
      </c>
      <c r="F188" s="8" t="s">
        <v>417</v>
      </c>
      <c r="G188" s="7" t="str">
        <f t="shared" si="16"/>
        <v/>
      </c>
      <c r="H188" s="7">
        <f t="shared" si="17"/>
        <v>0.2</v>
      </c>
      <c r="I188" s="7">
        <f t="shared" si="18"/>
        <v>0.4</v>
      </c>
      <c r="J188" s="7" t="str">
        <f t="shared" si="19"/>
        <v/>
      </c>
      <c r="K188" s="7" t="str">
        <f t="shared" si="20"/>
        <v/>
      </c>
    </row>
    <row r="189" spans="1:11" x14ac:dyDescent="0.45">
      <c r="A189" s="26" t="s">
        <v>203</v>
      </c>
      <c r="B189" s="8" t="s">
        <v>417</v>
      </c>
      <c r="C189" s="8" t="s">
        <v>417</v>
      </c>
      <c r="D189" s="8" t="s">
        <v>417</v>
      </c>
      <c r="E189" s="8">
        <v>3</v>
      </c>
      <c r="F189" s="8">
        <v>1</v>
      </c>
      <c r="G189" s="7" t="str">
        <f t="shared" si="16"/>
        <v/>
      </c>
      <c r="H189" s="7" t="str">
        <f t="shared" si="17"/>
        <v/>
      </c>
      <c r="I189" s="7" t="str">
        <f t="shared" si="18"/>
        <v/>
      </c>
      <c r="J189" s="7">
        <f t="shared" si="19"/>
        <v>0.2</v>
      </c>
      <c r="K189" s="7">
        <f t="shared" si="20"/>
        <v>0.02</v>
      </c>
    </row>
    <row r="190" spans="1:11" x14ac:dyDescent="0.45">
      <c r="A190" s="26" t="s">
        <v>204</v>
      </c>
      <c r="B190" s="8" t="s">
        <v>417</v>
      </c>
      <c r="C190" s="8" t="s">
        <v>417</v>
      </c>
      <c r="D190" s="8">
        <v>3</v>
      </c>
      <c r="E190" s="8">
        <v>3</v>
      </c>
      <c r="F190" s="8" t="s">
        <v>417</v>
      </c>
      <c r="G190" s="7" t="str">
        <f t="shared" si="16"/>
        <v/>
      </c>
      <c r="H190" s="7" t="str">
        <f t="shared" si="17"/>
        <v/>
      </c>
      <c r="I190" s="7">
        <f t="shared" si="18"/>
        <v>0.2</v>
      </c>
      <c r="J190" s="7">
        <f t="shared" si="19"/>
        <v>0.2</v>
      </c>
      <c r="K190" s="7" t="str">
        <f t="shared" si="20"/>
        <v/>
      </c>
    </row>
    <row r="191" spans="1:11" x14ac:dyDescent="0.45">
      <c r="A191" s="26" t="s">
        <v>205</v>
      </c>
      <c r="B191" s="8">
        <v>4</v>
      </c>
      <c r="C191" s="8" t="s">
        <v>417</v>
      </c>
      <c r="D191" s="8" t="s">
        <v>417</v>
      </c>
      <c r="E191" s="8">
        <v>3</v>
      </c>
      <c r="F191" s="8" t="s">
        <v>417</v>
      </c>
      <c r="G191" s="7">
        <f t="shared" si="16"/>
        <v>0.4</v>
      </c>
      <c r="H191" s="7" t="str">
        <f t="shared" si="17"/>
        <v/>
      </c>
      <c r="I191" s="7" t="str">
        <f t="shared" si="18"/>
        <v/>
      </c>
      <c r="J191" s="7">
        <f t="shared" si="19"/>
        <v>0.2</v>
      </c>
      <c r="K191" s="7" t="str">
        <f t="shared" si="20"/>
        <v/>
      </c>
    </row>
    <row r="192" spans="1:11" x14ac:dyDescent="0.45">
      <c r="A192" s="26" t="s">
        <v>206</v>
      </c>
      <c r="B192" s="8" t="s">
        <v>417</v>
      </c>
      <c r="C192" s="8" t="s">
        <v>417</v>
      </c>
      <c r="D192" s="8" t="s">
        <v>417</v>
      </c>
      <c r="E192" s="8">
        <v>2</v>
      </c>
      <c r="F192" s="8">
        <v>2</v>
      </c>
      <c r="G192" s="7" t="str">
        <f t="shared" si="16"/>
        <v/>
      </c>
      <c r="H192" s="7" t="str">
        <f t="shared" si="17"/>
        <v/>
      </c>
      <c r="I192" s="7" t="str">
        <f t="shared" si="18"/>
        <v/>
      </c>
      <c r="J192" s="7">
        <f t="shared" si="19"/>
        <v>0.04</v>
      </c>
      <c r="K192" s="7">
        <f t="shared" si="20"/>
        <v>0.04</v>
      </c>
    </row>
    <row r="193" spans="1:11" x14ac:dyDescent="0.45">
      <c r="A193" s="26" t="s">
        <v>207</v>
      </c>
      <c r="B193" s="8">
        <v>5</v>
      </c>
      <c r="C193" s="8" t="s">
        <v>417</v>
      </c>
      <c r="D193" s="8" t="s">
        <v>417</v>
      </c>
      <c r="E193" s="8" t="s">
        <v>417</v>
      </c>
      <c r="F193" s="8">
        <v>2</v>
      </c>
      <c r="G193" s="7">
        <f t="shared" si="16"/>
        <v>0.6</v>
      </c>
      <c r="H193" s="7" t="str">
        <f t="shared" si="17"/>
        <v/>
      </c>
      <c r="I193" s="7" t="str">
        <f t="shared" si="18"/>
        <v/>
      </c>
      <c r="J193" s="7" t="str">
        <f t="shared" si="19"/>
        <v/>
      </c>
      <c r="K193" s="7">
        <f t="shared" si="20"/>
        <v>0.04</v>
      </c>
    </row>
    <row r="194" spans="1:11" x14ac:dyDescent="0.45">
      <c r="A194" s="26" t="s">
        <v>208</v>
      </c>
      <c r="B194" s="8" t="s">
        <v>417</v>
      </c>
      <c r="C194" s="8">
        <v>5</v>
      </c>
      <c r="D194" s="8">
        <v>3</v>
      </c>
      <c r="E194" s="8" t="s">
        <v>417</v>
      </c>
      <c r="F194" s="8" t="s">
        <v>417</v>
      </c>
      <c r="G194" s="7" t="str">
        <f t="shared" si="16"/>
        <v/>
      </c>
      <c r="H194" s="7">
        <f t="shared" si="17"/>
        <v>0.6</v>
      </c>
      <c r="I194" s="7">
        <f t="shared" si="18"/>
        <v>0.2</v>
      </c>
      <c r="J194" s="7" t="str">
        <f t="shared" si="19"/>
        <v/>
      </c>
      <c r="K194" s="7" t="str">
        <f t="shared" si="20"/>
        <v/>
      </c>
    </row>
    <row r="195" spans="1:11" x14ac:dyDescent="0.45">
      <c r="A195" s="26" t="s">
        <v>209</v>
      </c>
      <c r="B195" s="8">
        <v>5</v>
      </c>
      <c r="C195" s="8">
        <v>4</v>
      </c>
      <c r="D195" s="8" t="s">
        <v>417</v>
      </c>
      <c r="E195" s="8" t="s">
        <v>417</v>
      </c>
      <c r="F195" s="8" t="s">
        <v>417</v>
      </c>
      <c r="G195" s="7">
        <f t="shared" ref="G195:G258" si="21">IFERROR(VLOOKUP(B195,$M$3:$O$7,3,FALSE),"")</f>
        <v>0.6</v>
      </c>
      <c r="H195" s="7">
        <f t="shared" ref="H195:H258" si="22">IFERROR(VLOOKUP(C195,$M$3:$O$7,3,FALSE),"")</f>
        <v>0.4</v>
      </c>
      <c r="I195" s="7" t="str">
        <f t="shared" ref="I195:I258" si="23">IFERROR(VLOOKUP(D195,$M$3:$O$7,3,FALSE),"")</f>
        <v/>
      </c>
      <c r="J195" s="7" t="str">
        <f t="shared" ref="J195:J258" si="24">IFERROR(VLOOKUP(E195,$M$3:$O$7,3,FALSE),"")</f>
        <v/>
      </c>
      <c r="K195" s="7" t="str">
        <f t="shared" ref="K195:K258" si="25">IFERROR(VLOOKUP(F195,$M$3:$O$7,3,FALSE),"")</f>
        <v/>
      </c>
    </row>
    <row r="196" spans="1:11" x14ac:dyDescent="0.45">
      <c r="A196" s="26" t="s">
        <v>210</v>
      </c>
      <c r="B196" s="8">
        <v>4</v>
      </c>
      <c r="C196" s="8" t="s">
        <v>417</v>
      </c>
      <c r="D196" s="8" t="s">
        <v>417</v>
      </c>
      <c r="E196" s="8">
        <v>2</v>
      </c>
      <c r="F196" s="8" t="s">
        <v>417</v>
      </c>
      <c r="G196" s="7">
        <f t="shared" si="21"/>
        <v>0.4</v>
      </c>
      <c r="H196" s="7" t="str">
        <f t="shared" si="22"/>
        <v/>
      </c>
      <c r="I196" s="7" t="str">
        <f t="shared" si="23"/>
        <v/>
      </c>
      <c r="J196" s="7">
        <f t="shared" si="24"/>
        <v>0.04</v>
      </c>
      <c r="K196" s="7" t="str">
        <f t="shared" si="25"/>
        <v/>
      </c>
    </row>
    <row r="197" spans="1:11" x14ac:dyDescent="0.45">
      <c r="A197" s="26" t="s">
        <v>211</v>
      </c>
      <c r="B197" s="8" t="s">
        <v>417</v>
      </c>
      <c r="C197" s="8" t="s">
        <v>417</v>
      </c>
      <c r="D197" s="8">
        <v>4</v>
      </c>
      <c r="E197" s="8">
        <v>2</v>
      </c>
      <c r="F197" s="8" t="s">
        <v>417</v>
      </c>
      <c r="G197" s="7" t="str">
        <f t="shared" si="21"/>
        <v/>
      </c>
      <c r="H197" s="7" t="str">
        <f t="shared" si="22"/>
        <v/>
      </c>
      <c r="I197" s="7">
        <f t="shared" si="23"/>
        <v>0.4</v>
      </c>
      <c r="J197" s="7">
        <f t="shared" si="24"/>
        <v>0.04</v>
      </c>
      <c r="K197" s="7" t="str">
        <f t="shared" si="25"/>
        <v/>
      </c>
    </row>
    <row r="198" spans="1:11" x14ac:dyDescent="0.45">
      <c r="A198" s="26" t="s">
        <v>212</v>
      </c>
      <c r="B198" s="8">
        <v>5</v>
      </c>
      <c r="C198" s="8" t="s">
        <v>417</v>
      </c>
      <c r="D198" s="8" t="s">
        <v>417</v>
      </c>
      <c r="E198" s="8" t="s">
        <v>417</v>
      </c>
      <c r="F198" s="8">
        <v>2</v>
      </c>
      <c r="G198" s="7">
        <f t="shared" si="21"/>
        <v>0.6</v>
      </c>
      <c r="H198" s="7" t="str">
        <f t="shared" si="22"/>
        <v/>
      </c>
      <c r="I198" s="7" t="str">
        <f t="shared" si="23"/>
        <v/>
      </c>
      <c r="J198" s="7" t="str">
        <f t="shared" si="24"/>
        <v/>
      </c>
      <c r="K198" s="7">
        <f t="shared" si="25"/>
        <v>0.04</v>
      </c>
    </row>
    <row r="199" spans="1:11" x14ac:dyDescent="0.45">
      <c r="A199" s="26" t="s">
        <v>213</v>
      </c>
      <c r="B199" s="8">
        <v>4</v>
      </c>
      <c r="C199" s="8">
        <v>5</v>
      </c>
      <c r="D199" s="8" t="s">
        <v>417</v>
      </c>
      <c r="E199" s="8" t="s">
        <v>417</v>
      </c>
      <c r="F199" s="8" t="s">
        <v>417</v>
      </c>
      <c r="G199" s="7">
        <f t="shared" si="21"/>
        <v>0.4</v>
      </c>
      <c r="H199" s="7">
        <f t="shared" si="22"/>
        <v>0.6</v>
      </c>
      <c r="I199" s="7" t="str">
        <f t="shared" si="23"/>
        <v/>
      </c>
      <c r="J199" s="7" t="str">
        <f t="shared" si="24"/>
        <v/>
      </c>
      <c r="K199" s="7" t="str">
        <f t="shared" si="25"/>
        <v/>
      </c>
    </row>
    <row r="200" spans="1:11" x14ac:dyDescent="0.45">
      <c r="A200" s="26" t="s">
        <v>214</v>
      </c>
      <c r="B200" s="8" t="s">
        <v>417</v>
      </c>
      <c r="C200" s="8">
        <v>4</v>
      </c>
      <c r="D200" s="8" t="s">
        <v>417</v>
      </c>
      <c r="E200" s="8">
        <v>2</v>
      </c>
      <c r="F200" s="8" t="s">
        <v>417</v>
      </c>
      <c r="G200" s="7" t="str">
        <f t="shared" si="21"/>
        <v/>
      </c>
      <c r="H200" s="7">
        <f t="shared" si="22"/>
        <v>0.4</v>
      </c>
      <c r="I200" s="7" t="str">
        <f t="shared" si="23"/>
        <v/>
      </c>
      <c r="J200" s="7">
        <f t="shared" si="24"/>
        <v>0.04</v>
      </c>
      <c r="K200" s="7" t="str">
        <f t="shared" si="25"/>
        <v/>
      </c>
    </row>
    <row r="201" spans="1:11" x14ac:dyDescent="0.45">
      <c r="A201" s="26" t="s">
        <v>215</v>
      </c>
      <c r="B201" s="8" t="s">
        <v>417</v>
      </c>
      <c r="C201" s="8" t="s">
        <v>417</v>
      </c>
      <c r="D201" s="8">
        <v>4</v>
      </c>
      <c r="E201" s="8" t="s">
        <v>417</v>
      </c>
      <c r="F201" s="8">
        <v>1</v>
      </c>
      <c r="G201" s="7" t="str">
        <f t="shared" si="21"/>
        <v/>
      </c>
      <c r="H201" s="7" t="str">
        <f t="shared" si="22"/>
        <v/>
      </c>
      <c r="I201" s="7">
        <f t="shared" si="23"/>
        <v>0.4</v>
      </c>
      <c r="J201" s="7" t="str">
        <f t="shared" si="24"/>
        <v/>
      </c>
      <c r="K201" s="7">
        <f t="shared" si="25"/>
        <v>0.02</v>
      </c>
    </row>
    <row r="202" spans="1:11" x14ac:dyDescent="0.45">
      <c r="A202" s="26" t="s">
        <v>216</v>
      </c>
      <c r="B202" s="8" t="s">
        <v>417</v>
      </c>
      <c r="C202" s="8">
        <v>3</v>
      </c>
      <c r="D202" s="8" t="s">
        <v>417</v>
      </c>
      <c r="E202" s="8">
        <v>1</v>
      </c>
      <c r="F202" s="8" t="s">
        <v>417</v>
      </c>
      <c r="G202" s="7" t="str">
        <f t="shared" si="21"/>
        <v/>
      </c>
      <c r="H202" s="7">
        <f t="shared" si="22"/>
        <v>0.2</v>
      </c>
      <c r="I202" s="7" t="str">
        <f t="shared" si="23"/>
        <v/>
      </c>
      <c r="J202" s="7">
        <f t="shared" si="24"/>
        <v>0.02</v>
      </c>
      <c r="K202" s="7" t="str">
        <f t="shared" si="25"/>
        <v/>
      </c>
    </row>
    <row r="203" spans="1:11" x14ac:dyDescent="0.45">
      <c r="A203" s="26" t="s">
        <v>217</v>
      </c>
      <c r="B203" s="8" t="s">
        <v>417</v>
      </c>
      <c r="C203" s="8" t="s">
        <v>417</v>
      </c>
      <c r="D203" s="8">
        <v>3</v>
      </c>
      <c r="E203" s="8" t="s">
        <v>417</v>
      </c>
      <c r="F203" s="8">
        <v>2</v>
      </c>
      <c r="G203" s="7" t="str">
        <f t="shared" si="21"/>
        <v/>
      </c>
      <c r="H203" s="7" t="str">
        <f t="shared" si="22"/>
        <v/>
      </c>
      <c r="I203" s="7">
        <f t="shared" si="23"/>
        <v>0.2</v>
      </c>
      <c r="J203" s="7" t="str">
        <f t="shared" si="24"/>
        <v/>
      </c>
      <c r="K203" s="7">
        <f t="shared" si="25"/>
        <v>0.04</v>
      </c>
    </row>
    <row r="204" spans="1:11" x14ac:dyDescent="0.45">
      <c r="A204" s="26" t="s">
        <v>218</v>
      </c>
      <c r="B204" s="8" t="s">
        <v>417</v>
      </c>
      <c r="C204" s="8" t="s">
        <v>417</v>
      </c>
      <c r="D204" s="8">
        <v>4</v>
      </c>
      <c r="E204" s="8" t="s">
        <v>417</v>
      </c>
      <c r="F204" s="8">
        <v>1</v>
      </c>
      <c r="G204" s="7" t="str">
        <f t="shared" si="21"/>
        <v/>
      </c>
      <c r="H204" s="7" t="str">
        <f t="shared" si="22"/>
        <v/>
      </c>
      <c r="I204" s="7">
        <f t="shared" si="23"/>
        <v>0.4</v>
      </c>
      <c r="J204" s="7" t="str">
        <f t="shared" si="24"/>
        <v/>
      </c>
      <c r="K204" s="7">
        <f t="shared" si="25"/>
        <v>0.02</v>
      </c>
    </row>
    <row r="205" spans="1:11" x14ac:dyDescent="0.45">
      <c r="A205" s="26" t="s">
        <v>219</v>
      </c>
      <c r="B205" s="8" t="s">
        <v>417</v>
      </c>
      <c r="C205" s="8" t="s">
        <v>417</v>
      </c>
      <c r="D205" s="8">
        <v>4</v>
      </c>
      <c r="E205" s="8">
        <v>3</v>
      </c>
      <c r="F205" s="8" t="s">
        <v>417</v>
      </c>
      <c r="G205" s="7" t="str">
        <f t="shared" si="21"/>
        <v/>
      </c>
      <c r="H205" s="7" t="str">
        <f t="shared" si="22"/>
        <v/>
      </c>
      <c r="I205" s="7">
        <f t="shared" si="23"/>
        <v>0.4</v>
      </c>
      <c r="J205" s="7">
        <f t="shared" si="24"/>
        <v>0.2</v>
      </c>
      <c r="K205" s="7" t="str">
        <f t="shared" si="25"/>
        <v/>
      </c>
    </row>
    <row r="206" spans="1:11" x14ac:dyDescent="0.45">
      <c r="A206" s="26" t="s">
        <v>220</v>
      </c>
      <c r="B206" s="8" t="s">
        <v>417</v>
      </c>
      <c r="C206" s="8">
        <v>5</v>
      </c>
      <c r="D206" s="8">
        <v>4</v>
      </c>
      <c r="E206" s="8" t="s">
        <v>417</v>
      </c>
      <c r="F206" s="8" t="s">
        <v>417</v>
      </c>
      <c r="G206" s="7" t="str">
        <f t="shared" si="21"/>
        <v/>
      </c>
      <c r="H206" s="7">
        <f t="shared" si="22"/>
        <v>0.6</v>
      </c>
      <c r="I206" s="7">
        <f t="shared" si="23"/>
        <v>0.4</v>
      </c>
      <c r="J206" s="7" t="str">
        <f t="shared" si="24"/>
        <v/>
      </c>
      <c r="K206" s="7" t="str">
        <f t="shared" si="25"/>
        <v/>
      </c>
    </row>
    <row r="207" spans="1:11" x14ac:dyDescent="0.45">
      <c r="A207" s="26" t="s">
        <v>221</v>
      </c>
      <c r="B207" s="8" t="s">
        <v>417</v>
      </c>
      <c r="C207" s="8" t="s">
        <v>417</v>
      </c>
      <c r="D207" s="8">
        <v>3</v>
      </c>
      <c r="E207" s="8" t="s">
        <v>417</v>
      </c>
      <c r="F207" s="8">
        <v>1</v>
      </c>
      <c r="G207" s="7" t="str">
        <f t="shared" si="21"/>
        <v/>
      </c>
      <c r="H207" s="7" t="str">
        <f t="shared" si="22"/>
        <v/>
      </c>
      <c r="I207" s="7">
        <f t="shared" si="23"/>
        <v>0.2</v>
      </c>
      <c r="J207" s="7" t="str">
        <f t="shared" si="24"/>
        <v/>
      </c>
      <c r="K207" s="7">
        <f t="shared" si="25"/>
        <v>0.02</v>
      </c>
    </row>
    <row r="208" spans="1:11" x14ac:dyDescent="0.45">
      <c r="A208" s="26" t="s">
        <v>222</v>
      </c>
      <c r="B208" s="8">
        <v>5</v>
      </c>
      <c r="C208" s="8" t="s">
        <v>417</v>
      </c>
      <c r="D208" s="8" t="s">
        <v>417</v>
      </c>
      <c r="E208" s="8">
        <v>2</v>
      </c>
      <c r="F208" s="8" t="s">
        <v>417</v>
      </c>
      <c r="G208" s="7">
        <f t="shared" si="21"/>
        <v>0.6</v>
      </c>
      <c r="H208" s="7" t="str">
        <f t="shared" si="22"/>
        <v/>
      </c>
      <c r="I208" s="7" t="str">
        <f t="shared" si="23"/>
        <v/>
      </c>
      <c r="J208" s="7">
        <f t="shared" si="24"/>
        <v>0.04</v>
      </c>
      <c r="K208" s="7" t="str">
        <f t="shared" si="25"/>
        <v/>
      </c>
    </row>
    <row r="209" spans="1:11" x14ac:dyDescent="0.45">
      <c r="A209" s="26" t="s">
        <v>223</v>
      </c>
      <c r="B209" s="8" t="s">
        <v>417</v>
      </c>
      <c r="C209" s="8" t="s">
        <v>417</v>
      </c>
      <c r="D209" s="8">
        <v>3</v>
      </c>
      <c r="E209" s="8">
        <v>1</v>
      </c>
      <c r="F209" s="8" t="s">
        <v>417</v>
      </c>
      <c r="G209" s="7" t="str">
        <f t="shared" si="21"/>
        <v/>
      </c>
      <c r="H209" s="7" t="str">
        <f t="shared" si="22"/>
        <v/>
      </c>
      <c r="I209" s="7">
        <f t="shared" si="23"/>
        <v>0.2</v>
      </c>
      <c r="J209" s="7">
        <f t="shared" si="24"/>
        <v>0.02</v>
      </c>
      <c r="K209" s="7" t="str">
        <f t="shared" si="25"/>
        <v/>
      </c>
    </row>
    <row r="210" spans="1:11" x14ac:dyDescent="0.45">
      <c r="A210" s="26" t="s">
        <v>224</v>
      </c>
      <c r="B210" s="8" t="s">
        <v>417</v>
      </c>
      <c r="C210" s="8">
        <v>3</v>
      </c>
      <c r="D210" s="8" t="s">
        <v>417</v>
      </c>
      <c r="E210" s="8">
        <v>3</v>
      </c>
      <c r="F210" s="8" t="s">
        <v>417</v>
      </c>
      <c r="G210" s="7" t="str">
        <f t="shared" si="21"/>
        <v/>
      </c>
      <c r="H210" s="7">
        <f t="shared" si="22"/>
        <v>0.2</v>
      </c>
      <c r="I210" s="7" t="str">
        <f t="shared" si="23"/>
        <v/>
      </c>
      <c r="J210" s="7">
        <f t="shared" si="24"/>
        <v>0.2</v>
      </c>
      <c r="K210" s="7" t="str">
        <f t="shared" si="25"/>
        <v/>
      </c>
    </row>
    <row r="211" spans="1:11" x14ac:dyDescent="0.45">
      <c r="A211" s="26" t="s">
        <v>225</v>
      </c>
      <c r="B211" s="8">
        <v>5</v>
      </c>
      <c r="C211" s="8" t="s">
        <v>417</v>
      </c>
      <c r="D211" s="8">
        <v>4</v>
      </c>
      <c r="E211" s="8" t="s">
        <v>417</v>
      </c>
      <c r="F211" s="8" t="s">
        <v>417</v>
      </c>
      <c r="G211" s="7">
        <f t="shared" si="21"/>
        <v>0.6</v>
      </c>
      <c r="H211" s="7" t="str">
        <f t="shared" si="22"/>
        <v/>
      </c>
      <c r="I211" s="7">
        <f t="shared" si="23"/>
        <v>0.4</v>
      </c>
      <c r="J211" s="7" t="str">
        <f t="shared" si="24"/>
        <v/>
      </c>
      <c r="K211" s="7" t="str">
        <f t="shared" si="25"/>
        <v/>
      </c>
    </row>
    <row r="212" spans="1:11" x14ac:dyDescent="0.45">
      <c r="A212" s="26" t="s">
        <v>226</v>
      </c>
      <c r="B212" s="8">
        <v>5</v>
      </c>
      <c r="C212" s="8">
        <v>5</v>
      </c>
      <c r="D212" s="8" t="s">
        <v>417</v>
      </c>
      <c r="E212" s="8" t="s">
        <v>417</v>
      </c>
      <c r="F212" s="8" t="s">
        <v>417</v>
      </c>
      <c r="G212" s="7">
        <f t="shared" si="21"/>
        <v>0.6</v>
      </c>
      <c r="H212" s="7">
        <f t="shared" si="22"/>
        <v>0.6</v>
      </c>
      <c r="I212" s="7" t="str">
        <f t="shared" si="23"/>
        <v/>
      </c>
      <c r="J212" s="7" t="str">
        <f t="shared" si="24"/>
        <v/>
      </c>
      <c r="K212" s="7" t="str">
        <f t="shared" si="25"/>
        <v/>
      </c>
    </row>
    <row r="213" spans="1:11" x14ac:dyDescent="0.45">
      <c r="A213" s="26" t="s">
        <v>227</v>
      </c>
      <c r="B213" s="8" t="s">
        <v>417</v>
      </c>
      <c r="C213" s="8">
        <v>5</v>
      </c>
      <c r="D213" s="8" t="s">
        <v>417</v>
      </c>
      <c r="E213" s="8" t="s">
        <v>417</v>
      </c>
      <c r="F213" s="8">
        <v>1</v>
      </c>
      <c r="G213" s="7" t="str">
        <f t="shared" si="21"/>
        <v/>
      </c>
      <c r="H213" s="7">
        <f t="shared" si="22"/>
        <v>0.6</v>
      </c>
      <c r="I213" s="7" t="str">
        <f t="shared" si="23"/>
        <v/>
      </c>
      <c r="J213" s="7" t="str">
        <f t="shared" si="24"/>
        <v/>
      </c>
      <c r="K213" s="7">
        <f t="shared" si="25"/>
        <v>0.02</v>
      </c>
    </row>
    <row r="214" spans="1:11" x14ac:dyDescent="0.45">
      <c r="A214" s="26" t="s">
        <v>228</v>
      </c>
      <c r="B214" s="8" t="s">
        <v>417</v>
      </c>
      <c r="C214" s="8">
        <v>3</v>
      </c>
      <c r="D214" s="8" t="s">
        <v>417</v>
      </c>
      <c r="E214" s="8">
        <v>2</v>
      </c>
      <c r="F214" s="8" t="s">
        <v>417</v>
      </c>
      <c r="G214" s="7" t="str">
        <f t="shared" si="21"/>
        <v/>
      </c>
      <c r="H214" s="7">
        <f t="shared" si="22"/>
        <v>0.2</v>
      </c>
      <c r="I214" s="7" t="str">
        <f t="shared" si="23"/>
        <v/>
      </c>
      <c r="J214" s="7">
        <f t="shared" si="24"/>
        <v>0.04</v>
      </c>
      <c r="K214" s="7" t="str">
        <f t="shared" si="25"/>
        <v/>
      </c>
    </row>
    <row r="215" spans="1:11" x14ac:dyDescent="0.45">
      <c r="A215" s="26" t="s">
        <v>229</v>
      </c>
      <c r="B215" s="8">
        <v>4</v>
      </c>
      <c r="C215" s="8" t="s">
        <v>417</v>
      </c>
      <c r="D215" s="8" t="s">
        <v>417</v>
      </c>
      <c r="E215" s="8" t="s">
        <v>417</v>
      </c>
      <c r="F215" s="8">
        <v>1</v>
      </c>
      <c r="G215" s="7">
        <f t="shared" si="21"/>
        <v>0.4</v>
      </c>
      <c r="H215" s="7" t="str">
        <f t="shared" si="22"/>
        <v/>
      </c>
      <c r="I215" s="7" t="str">
        <f t="shared" si="23"/>
        <v/>
      </c>
      <c r="J215" s="7" t="str">
        <f t="shared" si="24"/>
        <v/>
      </c>
      <c r="K215" s="7">
        <f t="shared" si="25"/>
        <v>0.02</v>
      </c>
    </row>
    <row r="216" spans="1:11" x14ac:dyDescent="0.45">
      <c r="A216" s="26" t="s">
        <v>230</v>
      </c>
      <c r="B216" s="8" t="s">
        <v>417</v>
      </c>
      <c r="C216" s="8" t="s">
        <v>417</v>
      </c>
      <c r="D216" s="8" t="s">
        <v>417</v>
      </c>
      <c r="E216" s="8">
        <v>2</v>
      </c>
      <c r="F216" s="8">
        <v>1</v>
      </c>
      <c r="G216" s="7" t="str">
        <f t="shared" si="21"/>
        <v/>
      </c>
      <c r="H216" s="7" t="str">
        <f t="shared" si="22"/>
        <v/>
      </c>
      <c r="I216" s="7" t="str">
        <f t="shared" si="23"/>
        <v/>
      </c>
      <c r="J216" s="7">
        <f t="shared" si="24"/>
        <v>0.04</v>
      </c>
      <c r="K216" s="7">
        <f t="shared" si="25"/>
        <v>0.02</v>
      </c>
    </row>
    <row r="217" spans="1:11" x14ac:dyDescent="0.45">
      <c r="A217" s="26" t="s">
        <v>231</v>
      </c>
      <c r="B217" s="8" t="s">
        <v>417</v>
      </c>
      <c r="C217" s="8">
        <v>5</v>
      </c>
      <c r="D217" s="8" t="s">
        <v>417</v>
      </c>
      <c r="E217" s="8">
        <v>1</v>
      </c>
      <c r="F217" s="8" t="s">
        <v>417</v>
      </c>
      <c r="G217" s="7" t="str">
        <f t="shared" si="21"/>
        <v/>
      </c>
      <c r="H217" s="7">
        <f t="shared" si="22"/>
        <v>0.6</v>
      </c>
      <c r="I217" s="7" t="str">
        <f t="shared" si="23"/>
        <v/>
      </c>
      <c r="J217" s="7">
        <f t="shared" si="24"/>
        <v>0.02</v>
      </c>
      <c r="K217" s="7" t="str">
        <f t="shared" si="25"/>
        <v/>
      </c>
    </row>
    <row r="218" spans="1:11" x14ac:dyDescent="0.45">
      <c r="A218" s="26" t="s">
        <v>232</v>
      </c>
      <c r="B218" s="8" t="s">
        <v>417</v>
      </c>
      <c r="C218" s="8">
        <v>3</v>
      </c>
      <c r="D218" s="8" t="s">
        <v>417</v>
      </c>
      <c r="E218" s="8" t="s">
        <v>417</v>
      </c>
      <c r="F218" s="8">
        <v>2</v>
      </c>
      <c r="G218" s="7" t="str">
        <f t="shared" si="21"/>
        <v/>
      </c>
      <c r="H218" s="7">
        <f t="shared" si="22"/>
        <v>0.2</v>
      </c>
      <c r="I218" s="7" t="str">
        <f t="shared" si="23"/>
        <v/>
      </c>
      <c r="J218" s="7" t="str">
        <f t="shared" si="24"/>
        <v/>
      </c>
      <c r="K218" s="7">
        <f t="shared" si="25"/>
        <v>0.04</v>
      </c>
    </row>
    <row r="219" spans="1:11" x14ac:dyDescent="0.45">
      <c r="A219" s="26" t="s">
        <v>233</v>
      </c>
      <c r="B219" s="8" t="s">
        <v>417</v>
      </c>
      <c r="C219" s="8" t="s">
        <v>417</v>
      </c>
      <c r="D219" s="8">
        <v>4</v>
      </c>
      <c r="E219" s="8">
        <v>1</v>
      </c>
      <c r="F219" s="8" t="s">
        <v>417</v>
      </c>
      <c r="G219" s="7" t="str">
        <f t="shared" si="21"/>
        <v/>
      </c>
      <c r="H219" s="7" t="str">
        <f t="shared" si="22"/>
        <v/>
      </c>
      <c r="I219" s="7">
        <f t="shared" si="23"/>
        <v>0.4</v>
      </c>
      <c r="J219" s="7">
        <f t="shared" si="24"/>
        <v>0.02</v>
      </c>
      <c r="K219" s="7" t="str">
        <f t="shared" si="25"/>
        <v/>
      </c>
    </row>
    <row r="220" spans="1:11" x14ac:dyDescent="0.45">
      <c r="A220" s="26" t="s">
        <v>234</v>
      </c>
      <c r="B220" s="8" t="s">
        <v>417</v>
      </c>
      <c r="C220" s="8" t="s">
        <v>417</v>
      </c>
      <c r="D220" s="8">
        <v>4</v>
      </c>
      <c r="E220" s="8" t="s">
        <v>417</v>
      </c>
      <c r="F220" s="8">
        <v>2</v>
      </c>
      <c r="G220" s="7" t="str">
        <f t="shared" si="21"/>
        <v/>
      </c>
      <c r="H220" s="7" t="str">
        <f t="shared" si="22"/>
        <v/>
      </c>
      <c r="I220" s="7">
        <f t="shared" si="23"/>
        <v>0.4</v>
      </c>
      <c r="J220" s="7" t="str">
        <f t="shared" si="24"/>
        <v/>
      </c>
      <c r="K220" s="7">
        <f t="shared" si="25"/>
        <v>0.04</v>
      </c>
    </row>
    <row r="221" spans="1:11" x14ac:dyDescent="0.45">
      <c r="A221" s="26" t="s">
        <v>235</v>
      </c>
      <c r="B221" s="8">
        <v>5</v>
      </c>
      <c r="C221" s="8" t="s">
        <v>417</v>
      </c>
      <c r="D221" s="8" t="s">
        <v>417</v>
      </c>
      <c r="E221" s="8" t="s">
        <v>417</v>
      </c>
      <c r="F221" s="8">
        <v>1</v>
      </c>
      <c r="G221" s="7">
        <f t="shared" si="21"/>
        <v>0.6</v>
      </c>
      <c r="H221" s="7" t="str">
        <f t="shared" si="22"/>
        <v/>
      </c>
      <c r="I221" s="7" t="str">
        <f t="shared" si="23"/>
        <v/>
      </c>
      <c r="J221" s="7" t="str">
        <f t="shared" si="24"/>
        <v/>
      </c>
      <c r="K221" s="7">
        <f t="shared" si="25"/>
        <v>0.02</v>
      </c>
    </row>
    <row r="222" spans="1:11" x14ac:dyDescent="0.45">
      <c r="A222" s="26" t="s">
        <v>236</v>
      </c>
      <c r="B222" s="8" t="s">
        <v>417</v>
      </c>
      <c r="C222" s="8">
        <v>4</v>
      </c>
      <c r="D222" s="8">
        <v>3</v>
      </c>
      <c r="E222" s="8" t="s">
        <v>417</v>
      </c>
      <c r="F222" s="8" t="s">
        <v>417</v>
      </c>
      <c r="G222" s="7" t="str">
        <f t="shared" si="21"/>
        <v/>
      </c>
      <c r="H222" s="7">
        <f t="shared" si="22"/>
        <v>0.4</v>
      </c>
      <c r="I222" s="7">
        <f t="shared" si="23"/>
        <v>0.2</v>
      </c>
      <c r="J222" s="7" t="str">
        <f t="shared" si="24"/>
        <v/>
      </c>
      <c r="K222" s="7" t="str">
        <f t="shared" si="25"/>
        <v/>
      </c>
    </row>
    <row r="223" spans="1:11" x14ac:dyDescent="0.45">
      <c r="A223" s="26" t="s">
        <v>237</v>
      </c>
      <c r="B223" s="8" t="s">
        <v>417</v>
      </c>
      <c r="C223" s="8" t="s">
        <v>417</v>
      </c>
      <c r="D223" s="8" t="s">
        <v>417</v>
      </c>
      <c r="E223" s="8">
        <v>3</v>
      </c>
      <c r="F223" s="8">
        <v>1</v>
      </c>
      <c r="G223" s="7" t="str">
        <f t="shared" si="21"/>
        <v/>
      </c>
      <c r="H223" s="7" t="str">
        <f t="shared" si="22"/>
        <v/>
      </c>
      <c r="I223" s="7" t="str">
        <f t="shared" si="23"/>
        <v/>
      </c>
      <c r="J223" s="7">
        <f t="shared" si="24"/>
        <v>0.2</v>
      </c>
      <c r="K223" s="7">
        <f t="shared" si="25"/>
        <v>0.02</v>
      </c>
    </row>
    <row r="224" spans="1:11" x14ac:dyDescent="0.45">
      <c r="A224" s="26" t="s">
        <v>238</v>
      </c>
      <c r="B224" s="8">
        <v>4</v>
      </c>
      <c r="C224" s="8" t="s">
        <v>417</v>
      </c>
      <c r="D224" s="8">
        <v>4</v>
      </c>
      <c r="E224" s="8" t="s">
        <v>417</v>
      </c>
      <c r="F224" s="8" t="s">
        <v>417</v>
      </c>
      <c r="G224" s="7">
        <f t="shared" si="21"/>
        <v>0.4</v>
      </c>
      <c r="H224" s="7" t="str">
        <f t="shared" si="22"/>
        <v/>
      </c>
      <c r="I224" s="7">
        <f t="shared" si="23"/>
        <v>0.4</v>
      </c>
      <c r="J224" s="7" t="str">
        <f t="shared" si="24"/>
        <v/>
      </c>
      <c r="K224" s="7" t="str">
        <f t="shared" si="25"/>
        <v/>
      </c>
    </row>
    <row r="225" spans="1:11" x14ac:dyDescent="0.45">
      <c r="A225" s="26" t="s">
        <v>239</v>
      </c>
      <c r="B225" s="8">
        <v>5</v>
      </c>
      <c r="C225" s="8" t="s">
        <v>417</v>
      </c>
      <c r="D225" s="8">
        <v>3</v>
      </c>
      <c r="E225" s="8" t="s">
        <v>417</v>
      </c>
      <c r="F225" s="8" t="s">
        <v>417</v>
      </c>
      <c r="G225" s="7">
        <f t="shared" si="21"/>
        <v>0.6</v>
      </c>
      <c r="H225" s="7" t="str">
        <f t="shared" si="22"/>
        <v/>
      </c>
      <c r="I225" s="7">
        <f t="shared" si="23"/>
        <v>0.2</v>
      </c>
      <c r="J225" s="7" t="str">
        <f t="shared" si="24"/>
        <v/>
      </c>
      <c r="K225" s="7" t="str">
        <f t="shared" si="25"/>
        <v/>
      </c>
    </row>
    <row r="226" spans="1:11" x14ac:dyDescent="0.45">
      <c r="A226" s="26" t="s">
        <v>240</v>
      </c>
      <c r="B226" s="8">
        <v>5</v>
      </c>
      <c r="C226" s="8" t="s">
        <v>417</v>
      </c>
      <c r="D226" s="8">
        <v>3</v>
      </c>
      <c r="E226" s="8" t="s">
        <v>417</v>
      </c>
      <c r="F226" s="8" t="s">
        <v>417</v>
      </c>
      <c r="G226" s="7">
        <f t="shared" si="21"/>
        <v>0.6</v>
      </c>
      <c r="H226" s="7" t="str">
        <f t="shared" si="22"/>
        <v/>
      </c>
      <c r="I226" s="7">
        <f t="shared" si="23"/>
        <v>0.2</v>
      </c>
      <c r="J226" s="7" t="str">
        <f t="shared" si="24"/>
        <v/>
      </c>
      <c r="K226" s="7" t="str">
        <f t="shared" si="25"/>
        <v/>
      </c>
    </row>
    <row r="227" spans="1:11" x14ac:dyDescent="0.45">
      <c r="A227" s="26" t="s">
        <v>241</v>
      </c>
      <c r="B227" s="8" t="s">
        <v>417</v>
      </c>
      <c r="C227" s="8">
        <v>5</v>
      </c>
      <c r="D227" s="8" t="s">
        <v>417</v>
      </c>
      <c r="E227" s="8" t="s">
        <v>417</v>
      </c>
      <c r="F227" s="8">
        <v>1</v>
      </c>
      <c r="G227" s="7" t="str">
        <f t="shared" si="21"/>
        <v/>
      </c>
      <c r="H227" s="7">
        <f t="shared" si="22"/>
        <v>0.6</v>
      </c>
      <c r="I227" s="7" t="str">
        <f t="shared" si="23"/>
        <v/>
      </c>
      <c r="J227" s="7" t="str">
        <f t="shared" si="24"/>
        <v/>
      </c>
      <c r="K227" s="7">
        <f t="shared" si="25"/>
        <v>0.02</v>
      </c>
    </row>
    <row r="228" spans="1:11" x14ac:dyDescent="0.45">
      <c r="A228" s="26" t="s">
        <v>242</v>
      </c>
      <c r="B228" s="8" t="s">
        <v>417</v>
      </c>
      <c r="C228" s="8" t="s">
        <v>417</v>
      </c>
      <c r="D228" s="8">
        <v>3</v>
      </c>
      <c r="E228" s="8" t="s">
        <v>417</v>
      </c>
      <c r="F228" s="8">
        <v>1</v>
      </c>
      <c r="G228" s="7" t="str">
        <f t="shared" si="21"/>
        <v/>
      </c>
      <c r="H228" s="7" t="str">
        <f t="shared" si="22"/>
        <v/>
      </c>
      <c r="I228" s="7">
        <f t="shared" si="23"/>
        <v>0.2</v>
      </c>
      <c r="J228" s="7" t="str">
        <f t="shared" si="24"/>
        <v/>
      </c>
      <c r="K228" s="7">
        <f t="shared" si="25"/>
        <v>0.02</v>
      </c>
    </row>
    <row r="229" spans="1:11" x14ac:dyDescent="0.45">
      <c r="A229" s="26" t="s">
        <v>243</v>
      </c>
      <c r="B229" s="8">
        <v>4</v>
      </c>
      <c r="C229" s="8" t="s">
        <v>417</v>
      </c>
      <c r="D229" s="8">
        <v>3</v>
      </c>
      <c r="E229" s="8" t="s">
        <v>417</v>
      </c>
      <c r="F229" s="8" t="s">
        <v>417</v>
      </c>
      <c r="G229" s="7">
        <f t="shared" si="21"/>
        <v>0.4</v>
      </c>
      <c r="H229" s="7" t="str">
        <f t="shared" si="22"/>
        <v/>
      </c>
      <c r="I229" s="7">
        <f t="shared" si="23"/>
        <v>0.2</v>
      </c>
      <c r="J229" s="7" t="str">
        <f t="shared" si="24"/>
        <v/>
      </c>
      <c r="K229" s="7" t="str">
        <f t="shared" si="25"/>
        <v/>
      </c>
    </row>
    <row r="230" spans="1:11" x14ac:dyDescent="0.45">
      <c r="A230" s="26" t="s">
        <v>244</v>
      </c>
      <c r="B230" s="8">
        <v>5</v>
      </c>
      <c r="C230" s="8" t="s">
        <v>417</v>
      </c>
      <c r="D230" s="8">
        <v>4</v>
      </c>
      <c r="E230" s="8" t="s">
        <v>417</v>
      </c>
      <c r="F230" s="8" t="s">
        <v>417</v>
      </c>
      <c r="G230" s="7">
        <f t="shared" si="21"/>
        <v>0.6</v>
      </c>
      <c r="H230" s="7" t="str">
        <f t="shared" si="22"/>
        <v/>
      </c>
      <c r="I230" s="7">
        <f t="shared" si="23"/>
        <v>0.4</v>
      </c>
      <c r="J230" s="7" t="str">
        <f t="shared" si="24"/>
        <v/>
      </c>
      <c r="K230" s="7" t="str">
        <f t="shared" si="25"/>
        <v/>
      </c>
    </row>
    <row r="231" spans="1:11" x14ac:dyDescent="0.45">
      <c r="A231" s="26" t="s">
        <v>245</v>
      </c>
      <c r="B231" s="8" t="s">
        <v>417</v>
      </c>
      <c r="C231" s="8" t="s">
        <v>417</v>
      </c>
      <c r="D231" s="8" t="s">
        <v>417</v>
      </c>
      <c r="E231" s="8">
        <v>2</v>
      </c>
      <c r="F231" s="8">
        <v>1</v>
      </c>
      <c r="G231" s="7" t="str">
        <f t="shared" si="21"/>
        <v/>
      </c>
      <c r="H231" s="7" t="str">
        <f t="shared" si="22"/>
        <v/>
      </c>
      <c r="I231" s="7" t="str">
        <f t="shared" si="23"/>
        <v/>
      </c>
      <c r="J231" s="7">
        <f t="shared" si="24"/>
        <v>0.04</v>
      </c>
      <c r="K231" s="7">
        <f t="shared" si="25"/>
        <v>0.02</v>
      </c>
    </row>
    <row r="232" spans="1:11" x14ac:dyDescent="0.45">
      <c r="A232" s="26" t="s">
        <v>246</v>
      </c>
      <c r="B232" s="8" t="s">
        <v>417</v>
      </c>
      <c r="C232" s="8">
        <v>3</v>
      </c>
      <c r="D232" s="8" t="s">
        <v>417</v>
      </c>
      <c r="E232" s="8">
        <v>3</v>
      </c>
      <c r="F232" s="8" t="s">
        <v>417</v>
      </c>
      <c r="G232" s="7" t="str">
        <f t="shared" si="21"/>
        <v/>
      </c>
      <c r="H232" s="7">
        <f t="shared" si="22"/>
        <v>0.2</v>
      </c>
      <c r="I232" s="7" t="str">
        <f t="shared" si="23"/>
        <v/>
      </c>
      <c r="J232" s="7">
        <f t="shared" si="24"/>
        <v>0.2</v>
      </c>
      <c r="K232" s="7" t="str">
        <f t="shared" si="25"/>
        <v/>
      </c>
    </row>
    <row r="233" spans="1:11" x14ac:dyDescent="0.45">
      <c r="A233" s="26" t="s">
        <v>247</v>
      </c>
      <c r="B233" s="8">
        <v>4</v>
      </c>
      <c r="C233" s="8">
        <v>3</v>
      </c>
      <c r="D233" s="8" t="s">
        <v>417</v>
      </c>
      <c r="E233" s="8" t="s">
        <v>417</v>
      </c>
      <c r="F233" s="8" t="s">
        <v>417</v>
      </c>
      <c r="G233" s="7">
        <f t="shared" si="21"/>
        <v>0.4</v>
      </c>
      <c r="H233" s="7">
        <f t="shared" si="22"/>
        <v>0.2</v>
      </c>
      <c r="I233" s="7" t="str">
        <f t="shared" si="23"/>
        <v/>
      </c>
      <c r="J233" s="7" t="str">
        <f t="shared" si="24"/>
        <v/>
      </c>
      <c r="K233" s="7" t="str">
        <f t="shared" si="25"/>
        <v/>
      </c>
    </row>
    <row r="234" spans="1:11" x14ac:dyDescent="0.45">
      <c r="A234" s="26" t="s">
        <v>248</v>
      </c>
      <c r="B234" s="8" t="s">
        <v>417</v>
      </c>
      <c r="C234" s="8" t="s">
        <v>417</v>
      </c>
      <c r="D234" s="8">
        <v>4</v>
      </c>
      <c r="E234" s="8" t="s">
        <v>417</v>
      </c>
      <c r="F234" s="8">
        <v>2</v>
      </c>
      <c r="G234" s="7" t="str">
        <f t="shared" si="21"/>
        <v/>
      </c>
      <c r="H234" s="7" t="str">
        <f t="shared" si="22"/>
        <v/>
      </c>
      <c r="I234" s="7">
        <f t="shared" si="23"/>
        <v>0.4</v>
      </c>
      <c r="J234" s="7" t="str">
        <f t="shared" si="24"/>
        <v/>
      </c>
      <c r="K234" s="7">
        <f t="shared" si="25"/>
        <v>0.04</v>
      </c>
    </row>
    <row r="235" spans="1:11" x14ac:dyDescent="0.45">
      <c r="A235" s="26" t="s">
        <v>249</v>
      </c>
      <c r="B235" s="8" t="s">
        <v>417</v>
      </c>
      <c r="C235" s="8" t="s">
        <v>417</v>
      </c>
      <c r="D235" s="8" t="s">
        <v>417</v>
      </c>
      <c r="E235" s="8">
        <v>2</v>
      </c>
      <c r="F235" s="8">
        <v>1</v>
      </c>
      <c r="G235" s="7" t="str">
        <f t="shared" si="21"/>
        <v/>
      </c>
      <c r="H235" s="7" t="str">
        <f t="shared" si="22"/>
        <v/>
      </c>
      <c r="I235" s="7" t="str">
        <f t="shared" si="23"/>
        <v/>
      </c>
      <c r="J235" s="7">
        <f t="shared" si="24"/>
        <v>0.04</v>
      </c>
      <c r="K235" s="7">
        <f t="shared" si="25"/>
        <v>0.02</v>
      </c>
    </row>
    <row r="236" spans="1:11" x14ac:dyDescent="0.45">
      <c r="A236" s="26" t="s">
        <v>250</v>
      </c>
      <c r="B236" s="8" t="s">
        <v>417</v>
      </c>
      <c r="C236" s="8" t="s">
        <v>417</v>
      </c>
      <c r="D236" s="8">
        <v>3</v>
      </c>
      <c r="E236" s="8" t="s">
        <v>417</v>
      </c>
      <c r="F236" s="8">
        <v>2</v>
      </c>
      <c r="G236" s="7" t="str">
        <f t="shared" si="21"/>
        <v/>
      </c>
      <c r="H236" s="7" t="str">
        <f t="shared" si="22"/>
        <v/>
      </c>
      <c r="I236" s="7">
        <f t="shared" si="23"/>
        <v>0.2</v>
      </c>
      <c r="J236" s="7" t="str">
        <f t="shared" si="24"/>
        <v/>
      </c>
      <c r="K236" s="7">
        <f t="shared" si="25"/>
        <v>0.04</v>
      </c>
    </row>
    <row r="237" spans="1:11" x14ac:dyDescent="0.45">
      <c r="A237" s="26" t="s">
        <v>251</v>
      </c>
      <c r="B237" s="8" t="s">
        <v>417</v>
      </c>
      <c r="C237" s="8" t="s">
        <v>417</v>
      </c>
      <c r="D237" s="8">
        <v>3</v>
      </c>
      <c r="E237" s="8">
        <v>2</v>
      </c>
      <c r="F237" s="8" t="s">
        <v>417</v>
      </c>
      <c r="G237" s="7" t="str">
        <f t="shared" si="21"/>
        <v/>
      </c>
      <c r="H237" s="7" t="str">
        <f t="shared" si="22"/>
        <v/>
      </c>
      <c r="I237" s="7">
        <f t="shared" si="23"/>
        <v>0.2</v>
      </c>
      <c r="J237" s="7">
        <f t="shared" si="24"/>
        <v>0.04</v>
      </c>
      <c r="K237" s="7" t="str">
        <f t="shared" si="25"/>
        <v/>
      </c>
    </row>
    <row r="238" spans="1:11" x14ac:dyDescent="0.45">
      <c r="A238" s="26" t="s">
        <v>252</v>
      </c>
      <c r="B238" s="8">
        <v>5</v>
      </c>
      <c r="C238" s="8" t="s">
        <v>417</v>
      </c>
      <c r="D238" s="8" t="s">
        <v>417</v>
      </c>
      <c r="E238" s="8">
        <v>2</v>
      </c>
      <c r="F238" s="8" t="s">
        <v>417</v>
      </c>
      <c r="G238" s="7">
        <f t="shared" si="21"/>
        <v>0.6</v>
      </c>
      <c r="H238" s="7" t="str">
        <f t="shared" si="22"/>
        <v/>
      </c>
      <c r="I238" s="7" t="str">
        <f t="shared" si="23"/>
        <v/>
      </c>
      <c r="J238" s="7">
        <f t="shared" si="24"/>
        <v>0.04</v>
      </c>
      <c r="K238" s="7" t="str">
        <f t="shared" si="25"/>
        <v/>
      </c>
    </row>
    <row r="239" spans="1:11" x14ac:dyDescent="0.45">
      <c r="A239" s="26" t="s">
        <v>253</v>
      </c>
      <c r="B239" s="8" t="s">
        <v>417</v>
      </c>
      <c r="C239" s="8">
        <v>4</v>
      </c>
      <c r="D239" s="8" t="s">
        <v>417</v>
      </c>
      <c r="E239" s="8" t="s">
        <v>417</v>
      </c>
      <c r="F239" s="8">
        <v>1</v>
      </c>
      <c r="G239" s="7" t="str">
        <f t="shared" si="21"/>
        <v/>
      </c>
      <c r="H239" s="7">
        <f t="shared" si="22"/>
        <v>0.4</v>
      </c>
      <c r="I239" s="7" t="str">
        <f t="shared" si="23"/>
        <v/>
      </c>
      <c r="J239" s="7" t="str">
        <f t="shared" si="24"/>
        <v/>
      </c>
      <c r="K239" s="7">
        <f t="shared" si="25"/>
        <v>0.02</v>
      </c>
    </row>
    <row r="240" spans="1:11" x14ac:dyDescent="0.45">
      <c r="A240" s="26" t="s">
        <v>254</v>
      </c>
      <c r="B240" s="8" t="s">
        <v>417</v>
      </c>
      <c r="C240" s="8">
        <v>5</v>
      </c>
      <c r="D240" s="8">
        <v>4</v>
      </c>
      <c r="E240" s="8" t="s">
        <v>417</v>
      </c>
      <c r="F240" s="8" t="s">
        <v>417</v>
      </c>
      <c r="G240" s="7" t="str">
        <f t="shared" si="21"/>
        <v/>
      </c>
      <c r="H240" s="7">
        <f t="shared" si="22"/>
        <v>0.6</v>
      </c>
      <c r="I240" s="7">
        <f t="shared" si="23"/>
        <v>0.4</v>
      </c>
      <c r="J240" s="7" t="str">
        <f t="shared" si="24"/>
        <v/>
      </c>
      <c r="K240" s="7" t="str">
        <f t="shared" si="25"/>
        <v/>
      </c>
    </row>
    <row r="241" spans="1:11" x14ac:dyDescent="0.45">
      <c r="A241" s="26" t="s">
        <v>255</v>
      </c>
      <c r="B241" s="8">
        <v>4</v>
      </c>
      <c r="C241" s="8" t="s">
        <v>417</v>
      </c>
      <c r="D241" s="8" t="s">
        <v>417</v>
      </c>
      <c r="E241" s="8" t="s">
        <v>417</v>
      </c>
      <c r="F241" s="8">
        <v>2</v>
      </c>
      <c r="G241" s="7">
        <f t="shared" si="21"/>
        <v>0.4</v>
      </c>
      <c r="H241" s="7" t="str">
        <f t="shared" si="22"/>
        <v/>
      </c>
      <c r="I241" s="7" t="str">
        <f t="shared" si="23"/>
        <v/>
      </c>
      <c r="J241" s="7" t="str">
        <f t="shared" si="24"/>
        <v/>
      </c>
      <c r="K241" s="7">
        <f t="shared" si="25"/>
        <v>0.04</v>
      </c>
    </row>
    <row r="242" spans="1:11" x14ac:dyDescent="0.45">
      <c r="A242" s="26" t="s">
        <v>256</v>
      </c>
      <c r="B242" s="8">
        <v>5</v>
      </c>
      <c r="C242" s="8" t="s">
        <v>417</v>
      </c>
      <c r="D242" s="8" t="s">
        <v>417</v>
      </c>
      <c r="E242" s="8" t="s">
        <v>417</v>
      </c>
      <c r="F242" s="8">
        <v>2</v>
      </c>
      <c r="G242" s="7">
        <f t="shared" si="21"/>
        <v>0.6</v>
      </c>
      <c r="H242" s="7" t="str">
        <f t="shared" si="22"/>
        <v/>
      </c>
      <c r="I242" s="7" t="str">
        <f t="shared" si="23"/>
        <v/>
      </c>
      <c r="J242" s="7" t="str">
        <f t="shared" si="24"/>
        <v/>
      </c>
      <c r="K242" s="7">
        <f t="shared" si="25"/>
        <v>0.04</v>
      </c>
    </row>
    <row r="243" spans="1:11" x14ac:dyDescent="0.45">
      <c r="A243" s="26" t="s">
        <v>257</v>
      </c>
      <c r="B243" s="8">
        <v>4</v>
      </c>
      <c r="C243" s="8">
        <v>4</v>
      </c>
      <c r="D243" s="8" t="s">
        <v>417</v>
      </c>
      <c r="E243" s="8" t="s">
        <v>417</v>
      </c>
      <c r="F243" s="8" t="s">
        <v>417</v>
      </c>
      <c r="G243" s="7">
        <f t="shared" si="21"/>
        <v>0.4</v>
      </c>
      <c r="H243" s="7">
        <f t="shared" si="22"/>
        <v>0.4</v>
      </c>
      <c r="I243" s="7" t="str">
        <f t="shared" si="23"/>
        <v/>
      </c>
      <c r="J243" s="7" t="str">
        <f t="shared" si="24"/>
        <v/>
      </c>
      <c r="K243" s="7" t="str">
        <f t="shared" si="25"/>
        <v/>
      </c>
    </row>
    <row r="244" spans="1:11" x14ac:dyDescent="0.45">
      <c r="A244" s="26" t="s">
        <v>258</v>
      </c>
      <c r="B244" s="8" t="s">
        <v>417</v>
      </c>
      <c r="C244" s="8">
        <v>4</v>
      </c>
      <c r="D244" s="8" t="s">
        <v>417</v>
      </c>
      <c r="E244" s="8">
        <v>3</v>
      </c>
      <c r="F244" s="8" t="s">
        <v>417</v>
      </c>
      <c r="G244" s="7" t="str">
        <f t="shared" si="21"/>
        <v/>
      </c>
      <c r="H244" s="7">
        <f t="shared" si="22"/>
        <v>0.4</v>
      </c>
      <c r="I244" s="7" t="str">
        <f t="shared" si="23"/>
        <v/>
      </c>
      <c r="J244" s="7">
        <f t="shared" si="24"/>
        <v>0.2</v>
      </c>
      <c r="K244" s="7" t="str">
        <f t="shared" si="25"/>
        <v/>
      </c>
    </row>
    <row r="245" spans="1:11" x14ac:dyDescent="0.45">
      <c r="A245" s="26" t="s">
        <v>259</v>
      </c>
      <c r="B245" s="8">
        <v>5</v>
      </c>
      <c r="C245" s="8" t="s">
        <v>417</v>
      </c>
      <c r="D245" s="8" t="s">
        <v>417</v>
      </c>
      <c r="E245" s="8" t="s">
        <v>417</v>
      </c>
      <c r="F245" s="8">
        <v>1</v>
      </c>
      <c r="G245" s="7">
        <f t="shared" si="21"/>
        <v>0.6</v>
      </c>
      <c r="H245" s="7" t="str">
        <f t="shared" si="22"/>
        <v/>
      </c>
      <c r="I245" s="7" t="str">
        <f t="shared" si="23"/>
        <v/>
      </c>
      <c r="J245" s="7" t="str">
        <f t="shared" si="24"/>
        <v/>
      </c>
      <c r="K245" s="7">
        <f t="shared" si="25"/>
        <v>0.02</v>
      </c>
    </row>
    <row r="246" spans="1:11" x14ac:dyDescent="0.45">
      <c r="A246" s="26" t="s">
        <v>260</v>
      </c>
      <c r="B246" s="8">
        <v>5</v>
      </c>
      <c r="C246" s="8">
        <v>4</v>
      </c>
      <c r="D246" s="8" t="s">
        <v>417</v>
      </c>
      <c r="E246" s="8" t="s">
        <v>417</v>
      </c>
      <c r="F246" s="8" t="s">
        <v>417</v>
      </c>
      <c r="G246" s="7">
        <f t="shared" si="21"/>
        <v>0.6</v>
      </c>
      <c r="H246" s="7">
        <f t="shared" si="22"/>
        <v>0.4</v>
      </c>
      <c r="I246" s="7" t="str">
        <f t="shared" si="23"/>
        <v/>
      </c>
      <c r="J246" s="7" t="str">
        <f t="shared" si="24"/>
        <v/>
      </c>
      <c r="K246" s="7" t="str">
        <f t="shared" si="25"/>
        <v/>
      </c>
    </row>
    <row r="247" spans="1:11" x14ac:dyDescent="0.45">
      <c r="A247" s="26" t="s">
        <v>261</v>
      </c>
      <c r="B247" s="8">
        <v>4</v>
      </c>
      <c r="C247" s="8">
        <v>4</v>
      </c>
      <c r="D247" s="8" t="s">
        <v>417</v>
      </c>
      <c r="E247" s="8" t="s">
        <v>417</v>
      </c>
      <c r="F247" s="8" t="s">
        <v>417</v>
      </c>
      <c r="G247" s="7">
        <f t="shared" si="21"/>
        <v>0.4</v>
      </c>
      <c r="H247" s="7">
        <f t="shared" si="22"/>
        <v>0.4</v>
      </c>
      <c r="I247" s="7" t="str">
        <f t="shared" si="23"/>
        <v/>
      </c>
      <c r="J247" s="7" t="str">
        <f t="shared" si="24"/>
        <v/>
      </c>
      <c r="K247" s="7" t="str">
        <f t="shared" si="25"/>
        <v/>
      </c>
    </row>
    <row r="248" spans="1:11" x14ac:dyDescent="0.45">
      <c r="A248" s="26" t="s">
        <v>262</v>
      </c>
      <c r="B248" s="8">
        <v>5</v>
      </c>
      <c r="C248" s="8" t="s">
        <v>417</v>
      </c>
      <c r="D248" s="8" t="s">
        <v>417</v>
      </c>
      <c r="E248" s="8">
        <v>1</v>
      </c>
      <c r="F248" s="8" t="s">
        <v>417</v>
      </c>
      <c r="G248" s="7">
        <f t="shared" si="21"/>
        <v>0.6</v>
      </c>
      <c r="H248" s="7" t="str">
        <f t="shared" si="22"/>
        <v/>
      </c>
      <c r="I248" s="7" t="str">
        <f t="shared" si="23"/>
        <v/>
      </c>
      <c r="J248" s="7">
        <f t="shared" si="24"/>
        <v>0.02</v>
      </c>
      <c r="K248" s="7" t="str">
        <f t="shared" si="25"/>
        <v/>
      </c>
    </row>
    <row r="249" spans="1:11" x14ac:dyDescent="0.45">
      <c r="A249" s="26" t="s">
        <v>263</v>
      </c>
      <c r="B249" s="8" t="s">
        <v>417</v>
      </c>
      <c r="C249" s="8">
        <v>4</v>
      </c>
      <c r="D249" s="8" t="s">
        <v>417</v>
      </c>
      <c r="E249" s="8">
        <v>1</v>
      </c>
      <c r="F249" s="8" t="s">
        <v>417</v>
      </c>
      <c r="G249" s="7" t="str">
        <f t="shared" si="21"/>
        <v/>
      </c>
      <c r="H249" s="7">
        <f t="shared" si="22"/>
        <v>0.4</v>
      </c>
      <c r="I249" s="7" t="str">
        <f t="shared" si="23"/>
        <v/>
      </c>
      <c r="J249" s="7">
        <f t="shared" si="24"/>
        <v>0.02</v>
      </c>
      <c r="K249" s="7" t="str">
        <f t="shared" si="25"/>
        <v/>
      </c>
    </row>
    <row r="250" spans="1:11" x14ac:dyDescent="0.45">
      <c r="A250" s="26" t="s">
        <v>264</v>
      </c>
      <c r="B250" s="8" t="s">
        <v>417</v>
      </c>
      <c r="C250" s="8" t="s">
        <v>417</v>
      </c>
      <c r="D250" s="8">
        <v>3</v>
      </c>
      <c r="E250" s="8" t="s">
        <v>417</v>
      </c>
      <c r="F250" s="8">
        <v>2</v>
      </c>
      <c r="G250" s="7" t="str">
        <f t="shared" si="21"/>
        <v/>
      </c>
      <c r="H250" s="7" t="str">
        <f t="shared" si="22"/>
        <v/>
      </c>
      <c r="I250" s="7">
        <f t="shared" si="23"/>
        <v>0.2</v>
      </c>
      <c r="J250" s="7" t="str">
        <f t="shared" si="24"/>
        <v/>
      </c>
      <c r="K250" s="7">
        <f t="shared" si="25"/>
        <v>0.04</v>
      </c>
    </row>
    <row r="251" spans="1:11" x14ac:dyDescent="0.45">
      <c r="A251" s="26" t="s">
        <v>265</v>
      </c>
      <c r="B251" s="8">
        <v>4</v>
      </c>
      <c r="C251" s="8" t="s">
        <v>417</v>
      </c>
      <c r="D251" s="8">
        <v>3</v>
      </c>
      <c r="E251" s="8" t="s">
        <v>417</v>
      </c>
      <c r="F251" s="8" t="s">
        <v>417</v>
      </c>
      <c r="G251" s="7">
        <f t="shared" si="21"/>
        <v>0.4</v>
      </c>
      <c r="H251" s="7" t="str">
        <f t="shared" si="22"/>
        <v/>
      </c>
      <c r="I251" s="7">
        <f t="shared" si="23"/>
        <v>0.2</v>
      </c>
      <c r="J251" s="7" t="str">
        <f t="shared" si="24"/>
        <v/>
      </c>
      <c r="K251" s="7" t="str">
        <f t="shared" si="25"/>
        <v/>
      </c>
    </row>
    <row r="252" spans="1:11" x14ac:dyDescent="0.45">
      <c r="A252" s="26" t="s">
        <v>266</v>
      </c>
      <c r="B252" s="8" t="s">
        <v>417</v>
      </c>
      <c r="C252" s="8">
        <v>4</v>
      </c>
      <c r="D252" s="8" t="s">
        <v>417</v>
      </c>
      <c r="E252" s="8" t="s">
        <v>417</v>
      </c>
      <c r="F252" s="8">
        <v>2</v>
      </c>
      <c r="G252" s="7" t="str">
        <f t="shared" si="21"/>
        <v/>
      </c>
      <c r="H252" s="7">
        <f t="shared" si="22"/>
        <v>0.4</v>
      </c>
      <c r="I252" s="7" t="str">
        <f t="shared" si="23"/>
        <v/>
      </c>
      <c r="J252" s="7" t="str">
        <f t="shared" si="24"/>
        <v/>
      </c>
      <c r="K252" s="7">
        <f t="shared" si="25"/>
        <v>0.04</v>
      </c>
    </row>
    <row r="253" spans="1:11" x14ac:dyDescent="0.45">
      <c r="A253" s="26" t="s">
        <v>267</v>
      </c>
      <c r="B253" s="8">
        <v>4</v>
      </c>
      <c r="C253" s="8" t="s">
        <v>417</v>
      </c>
      <c r="D253" s="8" t="s">
        <v>417</v>
      </c>
      <c r="E253" s="8">
        <v>1</v>
      </c>
      <c r="F253" s="8" t="s">
        <v>417</v>
      </c>
      <c r="G253" s="7">
        <f t="shared" si="21"/>
        <v>0.4</v>
      </c>
      <c r="H253" s="7" t="str">
        <f t="shared" si="22"/>
        <v/>
      </c>
      <c r="I253" s="7" t="str">
        <f t="shared" si="23"/>
        <v/>
      </c>
      <c r="J253" s="7">
        <f t="shared" si="24"/>
        <v>0.02</v>
      </c>
      <c r="K253" s="7" t="str">
        <f t="shared" si="25"/>
        <v/>
      </c>
    </row>
    <row r="254" spans="1:11" x14ac:dyDescent="0.45">
      <c r="A254" s="26" t="s">
        <v>268</v>
      </c>
      <c r="B254" s="8" t="s">
        <v>417</v>
      </c>
      <c r="C254" s="8" t="s">
        <v>417</v>
      </c>
      <c r="D254" s="8">
        <v>4</v>
      </c>
      <c r="E254" s="8" t="s">
        <v>417</v>
      </c>
      <c r="F254" s="8">
        <v>2</v>
      </c>
      <c r="G254" s="7" t="str">
        <f t="shared" si="21"/>
        <v/>
      </c>
      <c r="H254" s="7" t="str">
        <f t="shared" si="22"/>
        <v/>
      </c>
      <c r="I254" s="7">
        <f t="shared" si="23"/>
        <v>0.4</v>
      </c>
      <c r="J254" s="7" t="str">
        <f t="shared" si="24"/>
        <v/>
      </c>
      <c r="K254" s="7">
        <f t="shared" si="25"/>
        <v>0.04</v>
      </c>
    </row>
    <row r="255" spans="1:11" x14ac:dyDescent="0.45">
      <c r="A255" s="26" t="s">
        <v>269</v>
      </c>
      <c r="B255" s="8" t="s">
        <v>417</v>
      </c>
      <c r="C255" s="8">
        <v>4</v>
      </c>
      <c r="D255" s="8" t="s">
        <v>417</v>
      </c>
      <c r="E255" s="8">
        <v>3</v>
      </c>
      <c r="F255" s="8" t="s">
        <v>417</v>
      </c>
      <c r="G255" s="7" t="str">
        <f t="shared" si="21"/>
        <v/>
      </c>
      <c r="H255" s="7">
        <f t="shared" si="22"/>
        <v>0.4</v>
      </c>
      <c r="I255" s="7" t="str">
        <f t="shared" si="23"/>
        <v/>
      </c>
      <c r="J255" s="7">
        <f t="shared" si="24"/>
        <v>0.2</v>
      </c>
      <c r="K255" s="7" t="str">
        <f t="shared" si="25"/>
        <v/>
      </c>
    </row>
    <row r="256" spans="1:11" x14ac:dyDescent="0.45">
      <c r="A256" s="26" t="s">
        <v>270</v>
      </c>
      <c r="B256" s="8">
        <v>5</v>
      </c>
      <c r="C256" s="8">
        <v>4</v>
      </c>
      <c r="D256" s="8" t="s">
        <v>417</v>
      </c>
      <c r="E256" s="8" t="s">
        <v>417</v>
      </c>
      <c r="F256" s="8" t="s">
        <v>417</v>
      </c>
      <c r="G256" s="7">
        <f t="shared" si="21"/>
        <v>0.6</v>
      </c>
      <c r="H256" s="7">
        <f t="shared" si="22"/>
        <v>0.4</v>
      </c>
      <c r="I256" s="7" t="str">
        <f t="shared" si="23"/>
        <v/>
      </c>
      <c r="J256" s="7" t="str">
        <f t="shared" si="24"/>
        <v/>
      </c>
      <c r="K256" s="7" t="str">
        <f t="shared" si="25"/>
        <v/>
      </c>
    </row>
    <row r="257" spans="1:11" x14ac:dyDescent="0.45">
      <c r="A257" s="26" t="s">
        <v>271</v>
      </c>
      <c r="B257" s="8" t="s">
        <v>417</v>
      </c>
      <c r="C257" s="8" t="s">
        <v>417</v>
      </c>
      <c r="D257" s="8">
        <v>4</v>
      </c>
      <c r="E257" s="8">
        <v>3</v>
      </c>
      <c r="F257" s="8" t="s">
        <v>417</v>
      </c>
      <c r="G257" s="7" t="str">
        <f t="shared" si="21"/>
        <v/>
      </c>
      <c r="H257" s="7" t="str">
        <f t="shared" si="22"/>
        <v/>
      </c>
      <c r="I257" s="7">
        <f t="shared" si="23"/>
        <v>0.4</v>
      </c>
      <c r="J257" s="7">
        <f t="shared" si="24"/>
        <v>0.2</v>
      </c>
      <c r="K257" s="7" t="str">
        <f t="shared" si="25"/>
        <v/>
      </c>
    </row>
    <row r="258" spans="1:11" x14ac:dyDescent="0.45">
      <c r="A258" s="26" t="s">
        <v>272</v>
      </c>
      <c r="B258" s="8" t="s">
        <v>417</v>
      </c>
      <c r="C258" s="8">
        <v>5</v>
      </c>
      <c r="D258" s="8" t="s">
        <v>417</v>
      </c>
      <c r="E258" s="8" t="s">
        <v>417</v>
      </c>
      <c r="F258" s="8">
        <v>1</v>
      </c>
      <c r="G258" s="7" t="str">
        <f t="shared" si="21"/>
        <v/>
      </c>
      <c r="H258" s="7">
        <f t="shared" si="22"/>
        <v>0.6</v>
      </c>
      <c r="I258" s="7" t="str">
        <f t="shared" si="23"/>
        <v/>
      </c>
      <c r="J258" s="7" t="str">
        <f t="shared" si="24"/>
        <v/>
      </c>
      <c r="K258" s="7">
        <f t="shared" si="25"/>
        <v>0.02</v>
      </c>
    </row>
    <row r="259" spans="1:11" x14ac:dyDescent="0.45">
      <c r="A259" s="26" t="s">
        <v>273</v>
      </c>
      <c r="B259" s="8">
        <v>5</v>
      </c>
      <c r="C259" s="8">
        <v>4</v>
      </c>
      <c r="D259" s="8" t="s">
        <v>417</v>
      </c>
      <c r="E259" s="8" t="s">
        <v>417</v>
      </c>
      <c r="F259" s="8" t="s">
        <v>417</v>
      </c>
      <c r="G259" s="7">
        <f t="shared" ref="G259:G322" si="26">IFERROR(VLOOKUP(B259,$M$3:$O$7,3,FALSE),"")</f>
        <v>0.6</v>
      </c>
      <c r="H259" s="7">
        <f t="shared" ref="H259:H322" si="27">IFERROR(VLOOKUP(C259,$M$3:$O$7,3,FALSE),"")</f>
        <v>0.4</v>
      </c>
      <c r="I259" s="7" t="str">
        <f t="shared" ref="I259:I322" si="28">IFERROR(VLOOKUP(D259,$M$3:$O$7,3,FALSE),"")</f>
        <v/>
      </c>
      <c r="J259" s="7" t="str">
        <f t="shared" ref="J259:J322" si="29">IFERROR(VLOOKUP(E259,$M$3:$O$7,3,FALSE),"")</f>
        <v/>
      </c>
      <c r="K259" s="7" t="str">
        <f t="shared" ref="K259:K322" si="30">IFERROR(VLOOKUP(F259,$M$3:$O$7,3,FALSE),"")</f>
        <v/>
      </c>
    </row>
    <row r="260" spans="1:11" x14ac:dyDescent="0.45">
      <c r="A260" s="26" t="s">
        <v>274</v>
      </c>
      <c r="B260" s="8" t="s">
        <v>417</v>
      </c>
      <c r="C260" s="8" t="s">
        <v>417</v>
      </c>
      <c r="D260" s="8" t="s">
        <v>417</v>
      </c>
      <c r="E260" s="8">
        <v>2</v>
      </c>
      <c r="F260" s="8">
        <v>2</v>
      </c>
      <c r="G260" s="7" t="str">
        <f t="shared" si="26"/>
        <v/>
      </c>
      <c r="H260" s="7" t="str">
        <f t="shared" si="27"/>
        <v/>
      </c>
      <c r="I260" s="7" t="str">
        <f t="shared" si="28"/>
        <v/>
      </c>
      <c r="J260" s="7">
        <f t="shared" si="29"/>
        <v>0.04</v>
      </c>
      <c r="K260" s="7">
        <f t="shared" si="30"/>
        <v>0.04</v>
      </c>
    </row>
    <row r="261" spans="1:11" x14ac:dyDescent="0.45">
      <c r="A261" s="26" t="s">
        <v>275</v>
      </c>
      <c r="B261" s="8" t="s">
        <v>417</v>
      </c>
      <c r="C261" s="8">
        <v>4</v>
      </c>
      <c r="D261" s="8">
        <v>3</v>
      </c>
      <c r="E261" s="8" t="s">
        <v>417</v>
      </c>
      <c r="F261" s="8" t="s">
        <v>417</v>
      </c>
      <c r="G261" s="7" t="str">
        <f t="shared" si="26"/>
        <v/>
      </c>
      <c r="H261" s="7">
        <f t="shared" si="27"/>
        <v>0.4</v>
      </c>
      <c r="I261" s="7">
        <f t="shared" si="28"/>
        <v>0.2</v>
      </c>
      <c r="J261" s="7" t="str">
        <f t="shared" si="29"/>
        <v/>
      </c>
      <c r="K261" s="7" t="str">
        <f t="shared" si="30"/>
        <v/>
      </c>
    </row>
    <row r="262" spans="1:11" x14ac:dyDescent="0.45">
      <c r="A262" s="26" t="s">
        <v>276</v>
      </c>
      <c r="B262" s="8">
        <v>5</v>
      </c>
      <c r="C262" s="8">
        <v>5</v>
      </c>
      <c r="D262" s="8" t="s">
        <v>417</v>
      </c>
      <c r="E262" s="8" t="s">
        <v>417</v>
      </c>
      <c r="F262" s="8" t="s">
        <v>417</v>
      </c>
      <c r="G262" s="7">
        <f t="shared" si="26"/>
        <v>0.6</v>
      </c>
      <c r="H262" s="7">
        <f t="shared" si="27"/>
        <v>0.6</v>
      </c>
      <c r="I262" s="7" t="str">
        <f t="shared" si="28"/>
        <v/>
      </c>
      <c r="J262" s="7" t="str">
        <f t="shared" si="29"/>
        <v/>
      </c>
      <c r="K262" s="7" t="str">
        <f t="shared" si="30"/>
        <v/>
      </c>
    </row>
    <row r="263" spans="1:11" x14ac:dyDescent="0.45">
      <c r="A263" s="26" t="s">
        <v>277</v>
      </c>
      <c r="B263" s="8" t="s">
        <v>417</v>
      </c>
      <c r="C263" s="8" t="s">
        <v>417</v>
      </c>
      <c r="D263" s="8">
        <v>3</v>
      </c>
      <c r="E263" s="8" t="s">
        <v>417</v>
      </c>
      <c r="F263" s="8">
        <v>2</v>
      </c>
      <c r="G263" s="7" t="str">
        <f t="shared" si="26"/>
        <v/>
      </c>
      <c r="H263" s="7" t="str">
        <f t="shared" si="27"/>
        <v/>
      </c>
      <c r="I263" s="7">
        <f t="shared" si="28"/>
        <v>0.2</v>
      </c>
      <c r="J263" s="7" t="str">
        <f t="shared" si="29"/>
        <v/>
      </c>
      <c r="K263" s="7">
        <f t="shared" si="30"/>
        <v>0.04</v>
      </c>
    </row>
    <row r="264" spans="1:11" x14ac:dyDescent="0.45">
      <c r="A264" s="26" t="s">
        <v>278</v>
      </c>
      <c r="B264" s="8" t="s">
        <v>417</v>
      </c>
      <c r="C264" s="8">
        <v>5</v>
      </c>
      <c r="D264" s="8">
        <v>4</v>
      </c>
      <c r="E264" s="8" t="s">
        <v>417</v>
      </c>
      <c r="F264" s="8" t="s">
        <v>417</v>
      </c>
      <c r="G264" s="7" t="str">
        <f t="shared" si="26"/>
        <v/>
      </c>
      <c r="H264" s="7">
        <f t="shared" si="27"/>
        <v>0.6</v>
      </c>
      <c r="I264" s="7">
        <f t="shared" si="28"/>
        <v>0.4</v>
      </c>
      <c r="J264" s="7" t="str">
        <f t="shared" si="29"/>
        <v/>
      </c>
      <c r="K264" s="7" t="str">
        <f t="shared" si="30"/>
        <v/>
      </c>
    </row>
    <row r="265" spans="1:11" x14ac:dyDescent="0.45">
      <c r="A265" s="26" t="s">
        <v>279</v>
      </c>
      <c r="B265" s="8">
        <v>5</v>
      </c>
      <c r="C265" s="8">
        <v>5</v>
      </c>
      <c r="D265" s="8" t="s">
        <v>417</v>
      </c>
      <c r="E265" s="8" t="s">
        <v>417</v>
      </c>
      <c r="F265" s="8" t="s">
        <v>417</v>
      </c>
      <c r="G265" s="7">
        <f t="shared" si="26"/>
        <v>0.6</v>
      </c>
      <c r="H265" s="7">
        <f t="shared" si="27"/>
        <v>0.6</v>
      </c>
      <c r="I265" s="7" t="str">
        <f t="shared" si="28"/>
        <v/>
      </c>
      <c r="J265" s="7" t="str">
        <f t="shared" si="29"/>
        <v/>
      </c>
      <c r="K265" s="7" t="str">
        <f t="shared" si="30"/>
        <v/>
      </c>
    </row>
    <row r="266" spans="1:11" x14ac:dyDescent="0.45">
      <c r="A266" s="26" t="s">
        <v>280</v>
      </c>
      <c r="B266" s="8" t="s">
        <v>417</v>
      </c>
      <c r="C266" s="8" t="s">
        <v>417</v>
      </c>
      <c r="D266" s="8">
        <v>4</v>
      </c>
      <c r="E266" s="8">
        <v>2</v>
      </c>
      <c r="F266" s="8" t="s">
        <v>417</v>
      </c>
      <c r="G266" s="7" t="str">
        <f t="shared" si="26"/>
        <v/>
      </c>
      <c r="H266" s="7" t="str">
        <f t="shared" si="27"/>
        <v/>
      </c>
      <c r="I266" s="7">
        <f t="shared" si="28"/>
        <v>0.4</v>
      </c>
      <c r="J266" s="7">
        <f t="shared" si="29"/>
        <v>0.04</v>
      </c>
      <c r="K266" s="7" t="str">
        <f t="shared" si="30"/>
        <v/>
      </c>
    </row>
    <row r="267" spans="1:11" x14ac:dyDescent="0.45">
      <c r="A267" s="26" t="s">
        <v>281</v>
      </c>
      <c r="B267" s="8" t="s">
        <v>417</v>
      </c>
      <c r="C267" s="8" t="s">
        <v>417</v>
      </c>
      <c r="D267" s="8">
        <v>4</v>
      </c>
      <c r="E267" s="8">
        <v>2</v>
      </c>
      <c r="F267" s="8" t="s">
        <v>417</v>
      </c>
      <c r="G267" s="7" t="str">
        <f t="shared" si="26"/>
        <v/>
      </c>
      <c r="H267" s="7" t="str">
        <f t="shared" si="27"/>
        <v/>
      </c>
      <c r="I267" s="7">
        <f t="shared" si="28"/>
        <v>0.4</v>
      </c>
      <c r="J267" s="7">
        <f t="shared" si="29"/>
        <v>0.04</v>
      </c>
      <c r="K267" s="7" t="str">
        <f t="shared" si="30"/>
        <v/>
      </c>
    </row>
    <row r="268" spans="1:11" x14ac:dyDescent="0.45">
      <c r="A268" s="26" t="s">
        <v>282</v>
      </c>
      <c r="B268" s="8" t="s">
        <v>417</v>
      </c>
      <c r="C268" s="8" t="s">
        <v>417</v>
      </c>
      <c r="D268" s="8">
        <v>4</v>
      </c>
      <c r="E268" s="8">
        <v>1</v>
      </c>
      <c r="F268" s="8" t="s">
        <v>417</v>
      </c>
      <c r="G268" s="7" t="str">
        <f t="shared" si="26"/>
        <v/>
      </c>
      <c r="H268" s="7" t="str">
        <f t="shared" si="27"/>
        <v/>
      </c>
      <c r="I268" s="7">
        <f t="shared" si="28"/>
        <v>0.4</v>
      </c>
      <c r="J268" s="7">
        <f t="shared" si="29"/>
        <v>0.02</v>
      </c>
      <c r="K268" s="7" t="str">
        <f t="shared" si="30"/>
        <v/>
      </c>
    </row>
    <row r="269" spans="1:11" x14ac:dyDescent="0.45">
      <c r="A269" s="26" t="s">
        <v>283</v>
      </c>
      <c r="B269" s="8">
        <v>5</v>
      </c>
      <c r="C269" s="8" t="s">
        <v>417</v>
      </c>
      <c r="D269" s="8" t="s">
        <v>417</v>
      </c>
      <c r="E269" s="8" t="s">
        <v>417</v>
      </c>
      <c r="F269" s="8">
        <v>2</v>
      </c>
      <c r="G269" s="7">
        <f t="shared" si="26"/>
        <v>0.6</v>
      </c>
      <c r="H269" s="7" t="str">
        <f t="shared" si="27"/>
        <v/>
      </c>
      <c r="I269" s="7" t="str">
        <f t="shared" si="28"/>
        <v/>
      </c>
      <c r="J269" s="7" t="str">
        <f t="shared" si="29"/>
        <v/>
      </c>
      <c r="K269" s="7">
        <f t="shared" si="30"/>
        <v>0.04</v>
      </c>
    </row>
    <row r="270" spans="1:11" x14ac:dyDescent="0.45">
      <c r="A270" s="26" t="s">
        <v>284</v>
      </c>
      <c r="B270" s="8">
        <v>5</v>
      </c>
      <c r="C270" s="8" t="s">
        <v>417</v>
      </c>
      <c r="D270" s="8" t="s">
        <v>417</v>
      </c>
      <c r="E270" s="8">
        <v>3</v>
      </c>
      <c r="F270" s="8" t="s">
        <v>417</v>
      </c>
      <c r="G270" s="7">
        <f t="shared" si="26"/>
        <v>0.6</v>
      </c>
      <c r="H270" s="7" t="str">
        <f t="shared" si="27"/>
        <v/>
      </c>
      <c r="I270" s="7" t="str">
        <f t="shared" si="28"/>
        <v/>
      </c>
      <c r="J270" s="7">
        <f t="shared" si="29"/>
        <v>0.2</v>
      </c>
      <c r="K270" s="7" t="str">
        <f t="shared" si="30"/>
        <v/>
      </c>
    </row>
    <row r="271" spans="1:11" x14ac:dyDescent="0.45">
      <c r="A271" s="26" t="s">
        <v>285</v>
      </c>
      <c r="B271" s="8">
        <v>4</v>
      </c>
      <c r="C271" s="8">
        <v>3</v>
      </c>
      <c r="D271" s="8" t="s">
        <v>417</v>
      </c>
      <c r="E271" s="8" t="s">
        <v>417</v>
      </c>
      <c r="F271" s="8" t="s">
        <v>417</v>
      </c>
      <c r="G271" s="7">
        <f t="shared" si="26"/>
        <v>0.4</v>
      </c>
      <c r="H271" s="7">
        <f t="shared" si="27"/>
        <v>0.2</v>
      </c>
      <c r="I271" s="7" t="str">
        <f t="shared" si="28"/>
        <v/>
      </c>
      <c r="J271" s="7" t="str">
        <f t="shared" si="29"/>
        <v/>
      </c>
      <c r="K271" s="7" t="str">
        <f t="shared" si="30"/>
        <v/>
      </c>
    </row>
    <row r="272" spans="1:11" x14ac:dyDescent="0.45">
      <c r="A272" s="26" t="s">
        <v>286</v>
      </c>
      <c r="B272" s="8" t="s">
        <v>417</v>
      </c>
      <c r="C272" s="8">
        <v>4</v>
      </c>
      <c r="D272" s="8" t="s">
        <v>417</v>
      </c>
      <c r="E272" s="8">
        <v>1</v>
      </c>
      <c r="F272" s="8" t="s">
        <v>417</v>
      </c>
      <c r="G272" s="7" t="str">
        <f t="shared" si="26"/>
        <v/>
      </c>
      <c r="H272" s="7">
        <f t="shared" si="27"/>
        <v>0.4</v>
      </c>
      <c r="I272" s="7" t="str">
        <f t="shared" si="28"/>
        <v/>
      </c>
      <c r="J272" s="7">
        <f t="shared" si="29"/>
        <v>0.02</v>
      </c>
      <c r="K272" s="7" t="str">
        <f t="shared" si="30"/>
        <v/>
      </c>
    </row>
    <row r="273" spans="1:11" x14ac:dyDescent="0.45">
      <c r="A273" s="26" t="s">
        <v>287</v>
      </c>
      <c r="B273" s="8" t="s">
        <v>417</v>
      </c>
      <c r="C273" s="8" t="s">
        <v>417</v>
      </c>
      <c r="D273" s="8">
        <v>3</v>
      </c>
      <c r="E273" s="8" t="s">
        <v>417</v>
      </c>
      <c r="F273" s="8">
        <v>1</v>
      </c>
      <c r="G273" s="7" t="str">
        <f t="shared" si="26"/>
        <v/>
      </c>
      <c r="H273" s="7" t="str">
        <f t="shared" si="27"/>
        <v/>
      </c>
      <c r="I273" s="7">
        <f t="shared" si="28"/>
        <v>0.2</v>
      </c>
      <c r="J273" s="7" t="str">
        <f t="shared" si="29"/>
        <v/>
      </c>
      <c r="K273" s="7">
        <f t="shared" si="30"/>
        <v>0.02</v>
      </c>
    </row>
    <row r="274" spans="1:11" x14ac:dyDescent="0.45">
      <c r="A274" s="26" t="s">
        <v>288</v>
      </c>
      <c r="B274" s="8" t="s">
        <v>417</v>
      </c>
      <c r="C274" s="8">
        <v>3</v>
      </c>
      <c r="D274" s="8" t="s">
        <v>417</v>
      </c>
      <c r="E274" s="8">
        <v>3</v>
      </c>
      <c r="F274" s="8" t="s">
        <v>417</v>
      </c>
      <c r="G274" s="7" t="str">
        <f t="shared" si="26"/>
        <v/>
      </c>
      <c r="H274" s="7">
        <f t="shared" si="27"/>
        <v>0.2</v>
      </c>
      <c r="I274" s="7" t="str">
        <f t="shared" si="28"/>
        <v/>
      </c>
      <c r="J274" s="7">
        <f t="shared" si="29"/>
        <v>0.2</v>
      </c>
      <c r="K274" s="7" t="str">
        <f t="shared" si="30"/>
        <v/>
      </c>
    </row>
    <row r="275" spans="1:11" x14ac:dyDescent="0.45">
      <c r="A275" s="26" t="s">
        <v>289</v>
      </c>
      <c r="B275" s="8">
        <v>4</v>
      </c>
      <c r="C275" s="8" t="s">
        <v>417</v>
      </c>
      <c r="D275" s="8">
        <v>4</v>
      </c>
      <c r="E275" s="8" t="s">
        <v>417</v>
      </c>
      <c r="F275" s="8" t="s">
        <v>417</v>
      </c>
      <c r="G275" s="7">
        <f t="shared" si="26"/>
        <v>0.4</v>
      </c>
      <c r="H275" s="7" t="str">
        <f t="shared" si="27"/>
        <v/>
      </c>
      <c r="I275" s="7">
        <f t="shared" si="28"/>
        <v>0.4</v>
      </c>
      <c r="J275" s="7" t="str">
        <f t="shared" si="29"/>
        <v/>
      </c>
      <c r="K275" s="7" t="str">
        <f t="shared" si="30"/>
        <v/>
      </c>
    </row>
    <row r="276" spans="1:11" x14ac:dyDescent="0.45">
      <c r="A276" s="26" t="s">
        <v>290</v>
      </c>
      <c r="B276" s="8" t="s">
        <v>417</v>
      </c>
      <c r="C276" s="8">
        <v>3</v>
      </c>
      <c r="D276" s="8" t="s">
        <v>417</v>
      </c>
      <c r="E276" s="8" t="s">
        <v>417</v>
      </c>
      <c r="F276" s="8">
        <v>2</v>
      </c>
      <c r="G276" s="7" t="str">
        <f t="shared" si="26"/>
        <v/>
      </c>
      <c r="H276" s="7">
        <f t="shared" si="27"/>
        <v>0.2</v>
      </c>
      <c r="I276" s="7" t="str">
        <f t="shared" si="28"/>
        <v/>
      </c>
      <c r="J276" s="7" t="str">
        <f t="shared" si="29"/>
        <v/>
      </c>
      <c r="K276" s="7">
        <f t="shared" si="30"/>
        <v>0.04</v>
      </c>
    </row>
    <row r="277" spans="1:11" x14ac:dyDescent="0.45">
      <c r="A277" s="26" t="s">
        <v>291</v>
      </c>
      <c r="B277" s="8" t="s">
        <v>417</v>
      </c>
      <c r="C277" s="8" t="s">
        <v>417</v>
      </c>
      <c r="D277" s="8" t="s">
        <v>417</v>
      </c>
      <c r="E277" s="8">
        <v>3</v>
      </c>
      <c r="F277" s="8">
        <v>1</v>
      </c>
      <c r="G277" s="7" t="str">
        <f t="shared" si="26"/>
        <v/>
      </c>
      <c r="H277" s="7" t="str">
        <f t="shared" si="27"/>
        <v/>
      </c>
      <c r="I277" s="7" t="str">
        <f t="shared" si="28"/>
        <v/>
      </c>
      <c r="J277" s="7">
        <f t="shared" si="29"/>
        <v>0.2</v>
      </c>
      <c r="K277" s="7">
        <f t="shared" si="30"/>
        <v>0.02</v>
      </c>
    </row>
    <row r="278" spans="1:11" x14ac:dyDescent="0.45">
      <c r="A278" s="26" t="s">
        <v>292</v>
      </c>
      <c r="B278" s="8" t="s">
        <v>417</v>
      </c>
      <c r="C278" s="8" t="s">
        <v>417</v>
      </c>
      <c r="D278" s="8" t="s">
        <v>417</v>
      </c>
      <c r="E278" s="8">
        <v>2</v>
      </c>
      <c r="F278" s="8">
        <v>1</v>
      </c>
      <c r="G278" s="7" t="str">
        <f t="shared" si="26"/>
        <v/>
      </c>
      <c r="H278" s="7" t="str">
        <f t="shared" si="27"/>
        <v/>
      </c>
      <c r="I278" s="7" t="str">
        <f t="shared" si="28"/>
        <v/>
      </c>
      <c r="J278" s="7">
        <f t="shared" si="29"/>
        <v>0.04</v>
      </c>
      <c r="K278" s="7">
        <f t="shared" si="30"/>
        <v>0.02</v>
      </c>
    </row>
    <row r="279" spans="1:11" x14ac:dyDescent="0.45">
      <c r="A279" s="26" t="s">
        <v>293</v>
      </c>
      <c r="B279" s="8" t="s">
        <v>417</v>
      </c>
      <c r="C279" s="8">
        <v>3</v>
      </c>
      <c r="D279" s="8" t="s">
        <v>417</v>
      </c>
      <c r="E279" s="8" t="s">
        <v>417</v>
      </c>
      <c r="F279" s="8">
        <v>1</v>
      </c>
      <c r="G279" s="7" t="str">
        <f t="shared" si="26"/>
        <v/>
      </c>
      <c r="H279" s="7">
        <f t="shared" si="27"/>
        <v>0.2</v>
      </c>
      <c r="I279" s="7" t="str">
        <f t="shared" si="28"/>
        <v/>
      </c>
      <c r="J279" s="7" t="str">
        <f t="shared" si="29"/>
        <v/>
      </c>
      <c r="K279" s="7">
        <f t="shared" si="30"/>
        <v>0.02</v>
      </c>
    </row>
    <row r="280" spans="1:11" x14ac:dyDescent="0.45">
      <c r="A280" s="26" t="s">
        <v>294</v>
      </c>
      <c r="B280" s="8">
        <v>4</v>
      </c>
      <c r="C280" s="8" t="s">
        <v>417</v>
      </c>
      <c r="D280" s="8" t="s">
        <v>417</v>
      </c>
      <c r="E280" s="8" t="s">
        <v>417</v>
      </c>
      <c r="F280" s="8">
        <v>1</v>
      </c>
      <c r="G280" s="7">
        <f t="shared" si="26"/>
        <v>0.4</v>
      </c>
      <c r="H280" s="7" t="str">
        <f t="shared" si="27"/>
        <v/>
      </c>
      <c r="I280" s="7" t="str">
        <f t="shared" si="28"/>
        <v/>
      </c>
      <c r="J280" s="7" t="str">
        <f t="shared" si="29"/>
        <v/>
      </c>
      <c r="K280" s="7">
        <f t="shared" si="30"/>
        <v>0.02</v>
      </c>
    </row>
    <row r="281" spans="1:11" x14ac:dyDescent="0.45">
      <c r="A281" s="26" t="s">
        <v>295</v>
      </c>
      <c r="B281" s="8" t="s">
        <v>417</v>
      </c>
      <c r="C281" s="8">
        <v>5</v>
      </c>
      <c r="D281" s="8">
        <v>3</v>
      </c>
      <c r="E281" s="8" t="s">
        <v>417</v>
      </c>
      <c r="F281" s="8" t="s">
        <v>417</v>
      </c>
      <c r="G281" s="7" t="str">
        <f t="shared" si="26"/>
        <v/>
      </c>
      <c r="H281" s="7">
        <f t="shared" si="27"/>
        <v>0.6</v>
      </c>
      <c r="I281" s="7">
        <f t="shared" si="28"/>
        <v>0.2</v>
      </c>
      <c r="J281" s="7" t="str">
        <f t="shared" si="29"/>
        <v/>
      </c>
      <c r="K281" s="7" t="str">
        <f t="shared" si="30"/>
        <v/>
      </c>
    </row>
    <row r="282" spans="1:11" x14ac:dyDescent="0.45">
      <c r="A282" s="26" t="s">
        <v>296</v>
      </c>
      <c r="B282" s="8">
        <v>4</v>
      </c>
      <c r="C282" s="8" t="s">
        <v>417</v>
      </c>
      <c r="D282" s="8" t="s">
        <v>417</v>
      </c>
      <c r="E282" s="8" t="s">
        <v>417</v>
      </c>
      <c r="F282" s="8">
        <v>2</v>
      </c>
      <c r="G282" s="7">
        <f t="shared" si="26"/>
        <v>0.4</v>
      </c>
      <c r="H282" s="7" t="str">
        <f t="shared" si="27"/>
        <v/>
      </c>
      <c r="I282" s="7" t="str">
        <f t="shared" si="28"/>
        <v/>
      </c>
      <c r="J282" s="7" t="str">
        <f t="shared" si="29"/>
        <v/>
      </c>
      <c r="K282" s="7">
        <f t="shared" si="30"/>
        <v>0.04</v>
      </c>
    </row>
    <row r="283" spans="1:11" x14ac:dyDescent="0.45">
      <c r="A283" s="26" t="s">
        <v>297</v>
      </c>
      <c r="B283" s="8" t="s">
        <v>417</v>
      </c>
      <c r="C283" s="8">
        <v>5</v>
      </c>
      <c r="D283" s="8" t="s">
        <v>417</v>
      </c>
      <c r="E283" s="8" t="s">
        <v>417</v>
      </c>
      <c r="F283" s="8">
        <v>2</v>
      </c>
      <c r="G283" s="7" t="str">
        <f t="shared" si="26"/>
        <v/>
      </c>
      <c r="H283" s="7">
        <f t="shared" si="27"/>
        <v>0.6</v>
      </c>
      <c r="I283" s="7" t="str">
        <f t="shared" si="28"/>
        <v/>
      </c>
      <c r="J283" s="7" t="str">
        <f t="shared" si="29"/>
        <v/>
      </c>
      <c r="K283" s="7">
        <f t="shared" si="30"/>
        <v>0.04</v>
      </c>
    </row>
    <row r="284" spans="1:11" x14ac:dyDescent="0.45">
      <c r="A284" s="26" t="s">
        <v>298</v>
      </c>
      <c r="B284" s="8" t="s">
        <v>417</v>
      </c>
      <c r="C284" s="8">
        <v>3</v>
      </c>
      <c r="D284" s="8">
        <v>4</v>
      </c>
      <c r="E284" s="8" t="s">
        <v>417</v>
      </c>
      <c r="F284" s="8" t="s">
        <v>417</v>
      </c>
      <c r="G284" s="7" t="str">
        <f t="shared" si="26"/>
        <v/>
      </c>
      <c r="H284" s="7">
        <f t="shared" si="27"/>
        <v>0.2</v>
      </c>
      <c r="I284" s="7">
        <f t="shared" si="28"/>
        <v>0.4</v>
      </c>
      <c r="J284" s="7" t="str">
        <f t="shared" si="29"/>
        <v/>
      </c>
      <c r="K284" s="7" t="str">
        <f t="shared" si="30"/>
        <v/>
      </c>
    </row>
    <row r="285" spans="1:11" x14ac:dyDescent="0.45">
      <c r="A285" s="26" t="s">
        <v>299</v>
      </c>
      <c r="B285" s="8">
        <v>5</v>
      </c>
      <c r="C285" s="8" t="s">
        <v>417</v>
      </c>
      <c r="D285" s="8" t="s">
        <v>417</v>
      </c>
      <c r="E285" s="8">
        <v>1</v>
      </c>
      <c r="F285" s="8" t="s">
        <v>417</v>
      </c>
      <c r="G285" s="7">
        <f t="shared" si="26"/>
        <v>0.6</v>
      </c>
      <c r="H285" s="7" t="str">
        <f t="shared" si="27"/>
        <v/>
      </c>
      <c r="I285" s="7" t="str">
        <f t="shared" si="28"/>
        <v/>
      </c>
      <c r="J285" s="7">
        <f t="shared" si="29"/>
        <v>0.02</v>
      </c>
      <c r="K285" s="7" t="str">
        <f t="shared" si="30"/>
        <v/>
      </c>
    </row>
    <row r="286" spans="1:11" x14ac:dyDescent="0.45">
      <c r="A286" s="26" t="s">
        <v>300</v>
      </c>
      <c r="B286" s="8" t="s">
        <v>417</v>
      </c>
      <c r="C286" s="8">
        <v>3</v>
      </c>
      <c r="D286" s="8" t="s">
        <v>417</v>
      </c>
      <c r="E286" s="8">
        <v>1</v>
      </c>
      <c r="F286" s="8" t="s">
        <v>417</v>
      </c>
      <c r="G286" s="7" t="str">
        <f t="shared" si="26"/>
        <v/>
      </c>
      <c r="H286" s="7">
        <f t="shared" si="27"/>
        <v>0.2</v>
      </c>
      <c r="I286" s="7" t="str">
        <f t="shared" si="28"/>
        <v/>
      </c>
      <c r="J286" s="7">
        <f t="shared" si="29"/>
        <v>0.02</v>
      </c>
      <c r="K286" s="7" t="str">
        <f t="shared" si="30"/>
        <v/>
      </c>
    </row>
    <row r="287" spans="1:11" x14ac:dyDescent="0.45">
      <c r="A287" s="26" t="s">
        <v>301</v>
      </c>
      <c r="B287" s="8">
        <v>5</v>
      </c>
      <c r="C287" s="8" t="s">
        <v>417</v>
      </c>
      <c r="D287" s="8" t="s">
        <v>417</v>
      </c>
      <c r="E287" s="8" t="s">
        <v>417</v>
      </c>
      <c r="F287" s="8">
        <v>2</v>
      </c>
      <c r="G287" s="7">
        <f t="shared" si="26"/>
        <v>0.6</v>
      </c>
      <c r="H287" s="7" t="str">
        <f t="shared" si="27"/>
        <v/>
      </c>
      <c r="I287" s="7" t="str">
        <f t="shared" si="28"/>
        <v/>
      </c>
      <c r="J287" s="7" t="str">
        <f t="shared" si="29"/>
        <v/>
      </c>
      <c r="K287" s="7">
        <f t="shared" si="30"/>
        <v>0.04</v>
      </c>
    </row>
    <row r="288" spans="1:11" x14ac:dyDescent="0.45">
      <c r="A288" s="26" t="s">
        <v>302</v>
      </c>
      <c r="B288" s="8">
        <v>4</v>
      </c>
      <c r="C288" s="8">
        <v>5</v>
      </c>
      <c r="D288" s="8" t="s">
        <v>417</v>
      </c>
      <c r="E288" s="8" t="s">
        <v>417</v>
      </c>
      <c r="F288" s="8" t="s">
        <v>417</v>
      </c>
      <c r="G288" s="7">
        <f t="shared" si="26"/>
        <v>0.4</v>
      </c>
      <c r="H288" s="7">
        <f t="shared" si="27"/>
        <v>0.6</v>
      </c>
      <c r="I288" s="7" t="str">
        <f t="shared" si="28"/>
        <v/>
      </c>
      <c r="J288" s="7" t="str">
        <f t="shared" si="29"/>
        <v/>
      </c>
      <c r="K288" s="7" t="str">
        <f t="shared" si="30"/>
        <v/>
      </c>
    </row>
    <row r="289" spans="1:11" x14ac:dyDescent="0.45">
      <c r="A289" s="26" t="s">
        <v>303</v>
      </c>
      <c r="B289" s="8" t="s">
        <v>417</v>
      </c>
      <c r="C289" s="8" t="s">
        <v>417</v>
      </c>
      <c r="D289" s="8">
        <v>4</v>
      </c>
      <c r="E289" s="8" t="s">
        <v>417</v>
      </c>
      <c r="F289" s="8">
        <v>1</v>
      </c>
      <c r="G289" s="7" t="str">
        <f t="shared" si="26"/>
        <v/>
      </c>
      <c r="H289" s="7" t="str">
        <f t="shared" si="27"/>
        <v/>
      </c>
      <c r="I289" s="7">
        <f t="shared" si="28"/>
        <v>0.4</v>
      </c>
      <c r="J289" s="7" t="str">
        <f t="shared" si="29"/>
        <v/>
      </c>
      <c r="K289" s="7">
        <f t="shared" si="30"/>
        <v>0.02</v>
      </c>
    </row>
    <row r="290" spans="1:11" x14ac:dyDescent="0.45">
      <c r="A290" s="26" t="s">
        <v>304</v>
      </c>
      <c r="B290" s="8">
        <v>5</v>
      </c>
      <c r="C290" s="8">
        <v>3</v>
      </c>
      <c r="D290" s="8" t="s">
        <v>417</v>
      </c>
      <c r="E290" s="8" t="s">
        <v>417</v>
      </c>
      <c r="F290" s="8" t="s">
        <v>417</v>
      </c>
      <c r="G290" s="7">
        <f t="shared" si="26"/>
        <v>0.6</v>
      </c>
      <c r="H290" s="7">
        <f t="shared" si="27"/>
        <v>0.2</v>
      </c>
      <c r="I290" s="7" t="str">
        <f t="shared" si="28"/>
        <v/>
      </c>
      <c r="J290" s="7" t="str">
        <f t="shared" si="29"/>
        <v/>
      </c>
      <c r="K290" s="7" t="str">
        <f t="shared" si="30"/>
        <v/>
      </c>
    </row>
    <row r="291" spans="1:11" x14ac:dyDescent="0.45">
      <c r="A291" s="26" t="s">
        <v>305</v>
      </c>
      <c r="B291" s="8">
        <v>4</v>
      </c>
      <c r="C291" s="8" t="s">
        <v>417</v>
      </c>
      <c r="D291" s="8" t="s">
        <v>417</v>
      </c>
      <c r="E291" s="8">
        <v>1</v>
      </c>
      <c r="F291" s="8" t="s">
        <v>417</v>
      </c>
      <c r="G291" s="7">
        <f t="shared" si="26"/>
        <v>0.4</v>
      </c>
      <c r="H291" s="7" t="str">
        <f t="shared" si="27"/>
        <v/>
      </c>
      <c r="I291" s="7" t="str">
        <f t="shared" si="28"/>
        <v/>
      </c>
      <c r="J291" s="7">
        <f t="shared" si="29"/>
        <v>0.02</v>
      </c>
      <c r="K291" s="7" t="str">
        <f t="shared" si="30"/>
        <v/>
      </c>
    </row>
    <row r="292" spans="1:11" x14ac:dyDescent="0.45">
      <c r="A292" s="26" t="s">
        <v>306</v>
      </c>
      <c r="B292" s="8">
        <v>4</v>
      </c>
      <c r="C292" s="8" t="s">
        <v>417</v>
      </c>
      <c r="D292" s="8" t="s">
        <v>417</v>
      </c>
      <c r="E292" s="8" t="s">
        <v>417</v>
      </c>
      <c r="F292" s="8">
        <v>1</v>
      </c>
      <c r="G292" s="7">
        <f t="shared" si="26"/>
        <v>0.4</v>
      </c>
      <c r="H292" s="7" t="str">
        <f t="shared" si="27"/>
        <v/>
      </c>
      <c r="I292" s="7" t="str">
        <f t="shared" si="28"/>
        <v/>
      </c>
      <c r="J292" s="7" t="str">
        <f t="shared" si="29"/>
        <v/>
      </c>
      <c r="K292" s="7">
        <f t="shared" si="30"/>
        <v>0.02</v>
      </c>
    </row>
    <row r="293" spans="1:11" x14ac:dyDescent="0.45">
      <c r="A293" s="26" t="s">
        <v>307</v>
      </c>
      <c r="B293" s="8">
        <v>4</v>
      </c>
      <c r="C293" s="8">
        <v>3</v>
      </c>
      <c r="D293" s="8" t="s">
        <v>417</v>
      </c>
      <c r="E293" s="8" t="s">
        <v>417</v>
      </c>
      <c r="F293" s="8" t="s">
        <v>417</v>
      </c>
      <c r="G293" s="7">
        <f t="shared" si="26"/>
        <v>0.4</v>
      </c>
      <c r="H293" s="7">
        <f t="shared" si="27"/>
        <v>0.2</v>
      </c>
      <c r="I293" s="7" t="str">
        <f t="shared" si="28"/>
        <v/>
      </c>
      <c r="J293" s="7" t="str">
        <f t="shared" si="29"/>
        <v/>
      </c>
      <c r="K293" s="7" t="str">
        <f t="shared" si="30"/>
        <v/>
      </c>
    </row>
    <row r="294" spans="1:11" x14ac:dyDescent="0.45">
      <c r="A294" s="26" t="s">
        <v>308</v>
      </c>
      <c r="B294" s="8">
        <v>4</v>
      </c>
      <c r="C294" s="8" t="s">
        <v>417</v>
      </c>
      <c r="D294" s="8">
        <v>3</v>
      </c>
      <c r="E294" s="8" t="s">
        <v>417</v>
      </c>
      <c r="F294" s="8" t="s">
        <v>417</v>
      </c>
      <c r="G294" s="7">
        <f t="shared" si="26"/>
        <v>0.4</v>
      </c>
      <c r="H294" s="7" t="str">
        <f t="shared" si="27"/>
        <v/>
      </c>
      <c r="I294" s="7">
        <f t="shared" si="28"/>
        <v>0.2</v>
      </c>
      <c r="J294" s="7" t="str">
        <f t="shared" si="29"/>
        <v/>
      </c>
      <c r="K294" s="7" t="str">
        <f t="shared" si="30"/>
        <v/>
      </c>
    </row>
    <row r="295" spans="1:11" x14ac:dyDescent="0.45">
      <c r="A295" s="26" t="s">
        <v>309</v>
      </c>
      <c r="B295" s="8" t="s">
        <v>417</v>
      </c>
      <c r="C295" s="8">
        <v>3</v>
      </c>
      <c r="D295" s="8" t="s">
        <v>417</v>
      </c>
      <c r="E295" s="8" t="s">
        <v>417</v>
      </c>
      <c r="F295" s="8">
        <v>2</v>
      </c>
      <c r="G295" s="7" t="str">
        <f t="shared" si="26"/>
        <v/>
      </c>
      <c r="H295" s="7">
        <f t="shared" si="27"/>
        <v>0.2</v>
      </c>
      <c r="I295" s="7" t="str">
        <f t="shared" si="28"/>
        <v/>
      </c>
      <c r="J295" s="7" t="str">
        <f t="shared" si="29"/>
        <v/>
      </c>
      <c r="K295" s="7">
        <f t="shared" si="30"/>
        <v>0.04</v>
      </c>
    </row>
    <row r="296" spans="1:11" x14ac:dyDescent="0.45">
      <c r="A296" s="26" t="s">
        <v>310</v>
      </c>
      <c r="B296" s="8">
        <v>5</v>
      </c>
      <c r="C296" s="8" t="s">
        <v>417</v>
      </c>
      <c r="D296" s="8" t="s">
        <v>417</v>
      </c>
      <c r="E296" s="8">
        <v>2</v>
      </c>
      <c r="F296" s="8" t="s">
        <v>417</v>
      </c>
      <c r="G296" s="7">
        <f t="shared" si="26"/>
        <v>0.6</v>
      </c>
      <c r="H296" s="7" t="str">
        <f t="shared" si="27"/>
        <v/>
      </c>
      <c r="I296" s="7" t="str">
        <f t="shared" si="28"/>
        <v/>
      </c>
      <c r="J296" s="7">
        <f t="shared" si="29"/>
        <v>0.04</v>
      </c>
      <c r="K296" s="7" t="str">
        <f t="shared" si="30"/>
        <v/>
      </c>
    </row>
    <row r="297" spans="1:11" x14ac:dyDescent="0.45">
      <c r="A297" s="26" t="s">
        <v>311</v>
      </c>
      <c r="B297" s="8" t="s">
        <v>417</v>
      </c>
      <c r="C297" s="8">
        <v>5</v>
      </c>
      <c r="D297" s="8" t="s">
        <v>417</v>
      </c>
      <c r="E297" s="8">
        <v>1</v>
      </c>
      <c r="F297" s="8" t="s">
        <v>417</v>
      </c>
      <c r="G297" s="7" t="str">
        <f t="shared" si="26"/>
        <v/>
      </c>
      <c r="H297" s="7">
        <f t="shared" si="27"/>
        <v>0.6</v>
      </c>
      <c r="I297" s="7" t="str">
        <f t="shared" si="28"/>
        <v/>
      </c>
      <c r="J297" s="7">
        <f t="shared" si="29"/>
        <v>0.02</v>
      </c>
      <c r="K297" s="7" t="str">
        <f t="shared" si="30"/>
        <v/>
      </c>
    </row>
    <row r="298" spans="1:11" x14ac:dyDescent="0.45">
      <c r="A298" s="26" t="s">
        <v>312</v>
      </c>
      <c r="B298" s="8" t="s">
        <v>417</v>
      </c>
      <c r="C298" s="8">
        <v>4</v>
      </c>
      <c r="D298" s="8" t="s">
        <v>417</v>
      </c>
      <c r="E298" s="8">
        <v>3</v>
      </c>
      <c r="F298" s="8" t="s">
        <v>417</v>
      </c>
      <c r="G298" s="7" t="str">
        <f t="shared" si="26"/>
        <v/>
      </c>
      <c r="H298" s="7">
        <f t="shared" si="27"/>
        <v>0.4</v>
      </c>
      <c r="I298" s="7" t="str">
        <f t="shared" si="28"/>
        <v/>
      </c>
      <c r="J298" s="7">
        <f t="shared" si="29"/>
        <v>0.2</v>
      </c>
      <c r="K298" s="7" t="str">
        <f t="shared" si="30"/>
        <v/>
      </c>
    </row>
    <row r="299" spans="1:11" x14ac:dyDescent="0.45">
      <c r="A299" s="26" t="s">
        <v>313</v>
      </c>
      <c r="B299" s="8" t="s">
        <v>417</v>
      </c>
      <c r="C299" s="8">
        <v>4</v>
      </c>
      <c r="D299" s="8">
        <v>4</v>
      </c>
      <c r="E299" s="8" t="s">
        <v>417</v>
      </c>
      <c r="F299" s="8" t="s">
        <v>417</v>
      </c>
      <c r="G299" s="7" t="str">
        <f t="shared" si="26"/>
        <v/>
      </c>
      <c r="H299" s="7">
        <f t="shared" si="27"/>
        <v>0.4</v>
      </c>
      <c r="I299" s="7">
        <f t="shared" si="28"/>
        <v>0.4</v>
      </c>
      <c r="J299" s="7" t="str">
        <f t="shared" si="29"/>
        <v/>
      </c>
      <c r="K299" s="7" t="str">
        <f t="shared" si="30"/>
        <v/>
      </c>
    </row>
    <row r="300" spans="1:11" x14ac:dyDescent="0.45">
      <c r="A300" s="26" t="s">
        <v>314</v>
      </c>
      <c r="B300" s="8">
        <v>5</v>
      </c>
      <c r="C300" s="8">
        <v>3</v>
      </c>
      <c r="D300" s="8" t="s">
        <v>417</v>
      </c>
      <c r="E300" s="8" t="s">
        <v>417</v>
      </c>
      <c r="F300" s="8" t="s">
        <v>417</v>
      </c>
      <c r="G300" s="7">
        <f t="shared" si="26"/>
        <v>0.6</v>
      </c>
      <c r="H300" s="7">
        <f t="shared" si="27"/>
        <v>0.2</v>
      </c>
      <c r="I300" s="7" t="str">
        <f t="shared" si="28"/>
        <v/>
      </c>
      <c r="J300" s="7" t="str">
        <f t="shared" si="29"/>
        <v/>
      </c>
      <c r="K300" s="7" t="str">
        <f t="shared" si="30"/>
        <v/>
      </c>
    </row>
    <row r="301" spans="1:11" x14ac:dyDescent="0.45">
      <c r="A301" s="26" t="s">
        <v>315</v>
      </c>
      <c r="B301" s="8" t="s">
        <v>417</v>
      </c>
      <c r="C301" s="8" t="s">
        <v>417</v>
      </c>
      <c r="D301" s="8">
        <v>3</v>
      </c>
      <c r="E301" s="8">
        <v>3</v>
      </c>
      <c r="F301" s="8" t="s">
        <v>417</v>
      </c>
      <c r="G301" s="7" t="str">
        <f t="shared" si="26"/>
        <v/>
      </c>
      <c r="H301" s="7" t="str">
        <f t="shared" si="27"/>
        <v/>
      </c>
      <c r="I301" s="7">
        <f t="shared" si="28"/>
        <v>0.2</v>
      </c>
      <c r="J301" s="7">
        <f t="shared" si="29"/>
        <v>0.2</v>
      </c>
      <c r="K301" s="7" t="str">
        <f t="shared" si="30"/>
        <v/>
      </c>
    </row>
    <row r="302" spans="1:11" x14ac:dyDescent="0.45">
      <c r="A302" s="26" t="s">
        <v>316</v>
      </c>
      <c r="B302" s="8" t="s">
        <v>417</v>
      </c>
      <c r="C302" s="8" t="s">
        <v>417</v>
      </c>
      <c r="D302" s="8">
        <v>4</v>
      </c>
      <c r="E302" s="8" t="s">
        <v>417</v>
      </c>
      <c r="F302" s="8">
        <v>1</v>
      </c>
      <c r="G302" s="7" t="str">
        <f t="shared" si="26"/>
        <v/>
      </c>
      <c r="H302" s="7" t="str">
        <f t="shared" si="27"/>
        <v/>
      </c>
      <c r="I302" s="7">
        <f t="shared" si="28"/>
        <v>0.4</v>
      </c>
      <c r="J302" s="7" t="str">
        <f t="shared" si="29"/>
        <v/>
      </c>
      <c r="K302" s="7">
        <f t="shared" si="30"/>
        <v>0.02</v>
      </c>
    </row>
    <row r="303" spans="1:11" x14ac:dyDescent="0.45">
      <c r="A303" s="26" t="s">
        <v>317</v>
      </c>
      <c r="B303" s="8" t="s">
        <v>417</v>
      </c>
      <c r="C303" s="8" t="s">
        <v>417</v>
      </c>
      <c r="D303" s="8" t="s">
        <v>417</v>
      </c>
      <c r="E303" s="8">
        <v>2</v>
      </c>
      <c r="F303" s="8">
        <v>1</v>
      </c>
      <c r="G303" s="7" t="str">
        <f t="shared" si="26"/>
        <v/>
      </c>
      <c r="H303" s="7" t="str">
        <f t="shared" si="27"/>
        <v/>
      </c>
      <c r="I303" s="7" t="str">
        <f t="shared" si="28"/>
        <v/>
      </c>
      <c r="J303" s="7">
        <f t="shared" si="29"/>
        <v>0.04</v>
      </c>
      <c r="K303" s="7">
        <f t="shared" si="30"/>
        <v>0.02</v>
      </c>
    </row>
    <row r="304" spans="1:11" x14ac:dyDescent="0.45">
      <c r="A304" s="26" t="s">
        <v>318</v>
      </c>
      <c r="B304" s="8" t="s">
        <v>417</v>
      </c>
      <c r="C304" s="8" t="s">
        <v>417</v>
      </c>
      <c r="D304" s="8" t="s">
        <v>417</v>
      </c>
      <c r="E304" s="8">
        <v>3</v>
      </c>
      <c r="F304" s="8">
        <v>1</v>
      </c>
      <c r="G304" s="7" t="str">
        <f t="shared" si="26"/>
        <v/>
      </c>
      <c r="H304" s="7" t="str">
        <f t="shared" si="27"/>
        <v/>
      </c>
      <c r="I304" s="7" t="str">
        <f t="shared" si="28"/>
        <v/>
      </c>
      <c r="J304" s="7">
        <f t="shared" si="29"/>
        <v>0.2</v>
      </c>
      <c r="K304" s="7">
        <f t="shared" si="30"/>
        <v>0.02</v>
      </c>
    </row>
    <row r="305" spans="1:11" x14ac:dyDescent="0.45">
      <c r="A305" s="26" t="s">
        <v>319</v>
      </c>
      <c r="B305" s="8" t="s">
        <v>417</v>
      </c>
      <c r="C305" s="8">
        <v>3</v>
      </c>
      <c r="D305" s="8" t="s">
        <v>417</v>
      </c>
      <c r="E305" s="8">
        <v>2</v>
      </c>
      <c r="F305" s="8" t="s">
        <v>417</v>
      </c>
      <c r="G305" s="7" t="str">
        <f t="shared" si="26"/>
        <v/>
      </c>
      <c r="H305" s="7">
        <f t="shared" si="27"/>
        <v>0.2</v>
      </c>
      <c r="I305" s="7" t="str">
        <f t="shared" si="28"/>
        <v/>
      </c>
      <c r="J305" s="7">
        <f t="shared" si="29"/>
        <v>0.04</v>
      </c>
      <c r="K305" s="7" t="str">
        <f t="shared" si="30"/>
        <v/>
      </c>
    </row>
    <row r="306" spans="1:11" x14ac:dyDescent="0.45">
      <c r="A306" s="26" t="s">
        <v>320</v>
      </c>
      <c r="B306" s="8">
        <v>5</v>
      </c>
      <c r="C306" s="8" t="s">
        <v>417</v>
      </c>
      <c r="D306" s="8">
        <v>3</v>
      </c>
      <c r="E306" s="8" t="s">
        <v>417</v>
      </c>
      <c r="F306" s="8" t="s">
        <v>417</v>
      </c>
      <c r="G306" s="7">
        <f t="shared" si="26"/>
        <v>0.6</v>
      </c>
      <c r="H306" s="7" t="str">
        <f t="shared" si="27"/>
        <v/>
      </c>
      <c r="I306" s="7">
        <f t="shared" si="28"/>
        <v>0.2</v>
      </c>
      <c r="J306" s="7" t="str">
        <f t="shared" si="29"/>
        <v/>
      </c>
      <c r="K306" s="7" t="str">
        <f t="shared" si="30"/>
        <v/>
      </c>
    </row>
    <row r="307" spans="1:11" x14ac:dyDescent="0.45">
      <c r="A307" s="26" t="s">
        <v>321</v>
      </c>
      <c r="B307" s="8" t="s">
        <v>417</v>
      </c>
      <c r="C307" s="8" t="s">
        <v>417</v>
      </c>
      <c r="D307" s="8" t="s">
        <v>417</v>
      </c>
      <c r="E307" s="8">
        <v>3</v>
      </c>
      <c r="F307" s="8">
        <v>1</v>
      </c>
      <c r="G307" s="7" t="str">
        <f t="shared" si="26"/>
        <v/>
      </c>
      <c r="H307" s="7" t="str">
        <f t="shared" si="27"/>
        <v/>
      </c>
      <c r="I307" s="7" t="str">
        <f t="shared" si="28"/>
        <v/>
      </c>
      <c r="J307" s="7">
        <f t="shared" si="29"/>
        <v>0.2</v>
      </c>
      <c r="K307" s="7">
        <f t="shared" si="30"/>
        <v>0.02</v>
      </c>
    </row>
    <row r="308" spans="1:11" x14ac:dyDescent="0.45">
      <c r="A308" s="26" t="s">
        <v>322</v>
      </c>
      <c r="B308" s="8" t="s">
        <v>417</v>
      </c>
      <c r="C308" s="8">
        <v>3</v>
      </c>
      <c r="D308" s="8" t="s">
        <v>417</v>
      </c>
      <c r="E308" s="8" t="s">
        <v>417</v>
      </c>
      <c r="F308" s="8">
        <v>2</v>
      </c>
      <c r="G308" s="7" t="str">
        <f t="shared" si="26"/>
        <v/>
      </c>
      <c r="H308" s="7">
        <f t="shared" si="27"/>
        <v>0.2</v>
      </c>
      <c r="I308" s="7" t="str">
        <f t="shared" si="28"/>
        <v/>
      </c>
      <c r="J308" s="7" t="str">
        <f t="shared" si="29"/>
        <v/>
      </c>
      <c r="K308" s="7">
        <f t="shared" si="30"/>
        <v>0.04</v>
      </c>
    </row>
    <row r="309" spans="1:11" x14ac:dyDescent="0.45">
      <c r="A309" s="26" t="s">
        <v>323</v>
      </c>
      <c r="B309" s="8" t="s">
        <v>417</v>
      </c>
      <c r="C309" s="8">
        <v>4</v>
      </c>
      <c r="D309" s="8">
        <v>3</v>
      </c>
      <c r="E309" s="8" t="s">
        <v>417</v>
      </c>
      <c r="F309" s="8" t="s">
        <v>417</v>
      </c>
      <c r="G309" s="7" t="str">
        <f t="shared" si="26"/>
        <v/>
      </c>
      <c r="H309" s="7">
        <f t="shared" si="27"/>
        <v>0.4</v>
      </c>
      <c r="I309" s="7">
        <f t="shared" si="28"/>
        <v>0.2</v>
      </c>
      <c r="J309" s="7" t="str">
        <f t="shared" si="29"/>
        <v/>
      </c>
      <c r="K309" s="7" t="str">
        <f t="shared" si="30"/>
        <v/>
      </c>
    </row>
    <row r="310" spans="1:11" x14ac:dyDescent="0.45">
      <c r="A310" s="26" t="s">
        <v>324</v>
      </c>
      <c r="B310" s="8">
        <v>5</v>
      </c>
      <c r="C310" s="8" t="s">
        <v>417</v>
      </c>
      <c r="D310" s="8">
        <v>4</v>
      </c>
      <c r="E310" s="8" t="s">
        <v>417</v>
      </c>
      <c r="F310" s="8" t="s">
        <v>417</v>
      </c>
      <c r="G310" s="7">
        <f t="shared" si="26"/>
        <v>0.6</v>
      </c>
      <c r="H310" s="7" t="str">
        <f t="shared" si="27"/>
        <v/>
      </c>
      <c r="I310" s="7">
        <f t="shared" si="28"/>
        <v>0.4</v>
      </c>
      <c r="J310" s="7" t="str">
        <f t="shared" si="29"/>
        <v/>
      </c>
      <c r="K310" s="7" t="str">
        <f t="shared" si="30"/>
        <v/>
      </c>
    </row>
    <row r="311" spans="1:11" x14ac:dyDescent="0.45">
      <c r="A311" s="26" t="s">
        <v>325</v>
      </c>
      <c r="B311" s="8" t="s">
        <v>417</v>
      </c>
      <c r="C311" s="8">
        <v>3</v>
      </c>
      <c r="D311" s="8">
        <v>3</v>
      </c>
      <c r="E311" s="8" t="s">
        <v>417</v>
      </c>
      <c r="F311" s="8" t="s">
        <v>417</v>
      </c>
      <c r="G311" s="7" t="str">
        <f t="shared" si="26"/>
        <v/>
      </c>
      <c r="H311" s="7">
        <f t="shared" si="27"/>
        <v>0.2</v>
      </c>
      <c r="I311" s="7">
        <f t="shared" si="28"/>
        <v>0.2</v>
      </c>
      <c r="J311" s="7" t="str">
        <f t="shared" si="29"/>
        <v/>
      </c>
      <c r="K311" s="7" t="str">
        <f t="shared" si="30"/>
        <v/>
      </c>
    </row>
    <row r="312" spans="1:11" x14ac:dyDescent="0.45">
      <c r="A312" s="26" t="s">
        <v>326</v>
      </c>
      <c r="B312" s="8" t="s">
        <v>417</v>
      </c>
      <c r="C312" s="8">
        <v>3</v>
      </c>
      <c r="D312" s="8" t="s">
        <v>417</v>
      </c>
      <c r="E312" s="8" t="s">
        <v>417</v>
      </c>
      <c r="F312" s="8">
        <v>2</v>
      </c>
      <c r="G312" s="7" t="str">
        <f t="shared" si="26"/>
        <v/>
      </c>
      <c r="H312" s="7">
        <f t="shared" si="27"/>
        <v>0.2</v>
      </c>
      <c r="I312" s="7" t="str">
        <f t="shared" si="28"/>
        <v/>
      </c>
      <c r="J312" s="7" t="str">
        <f t="shared" si="29"/>
        <v/>
      </c>
      <c r="K312" s="7">
        <f t="shared" si="30"/>
        <v>0.04</v>
      </c>
    </row>
    <row r="313" spans="1:11" x14ac:dyDescent="0.45">
      <c r="A313" s="26" t="s">
        <v>327</v>
      </c>
      <c r="B313" s="8">
        <v>5</v>
      </c>
      <c r="C313" s="8" t="s">
        <v>417</v>
      </c>
      <c r="D313" s="8" t="s">
        <v>417</v>
      </c>
      <c r="E313" s="8">
        <v>2</v>
      </c>
      <c r="F313" s="8" t="s">
        <v>417</v>
      </c>
      <c r="G313" s="7">
        <f t="shared" si="26"/>
        <v>0.6</v>
      </c>
      <c r="H313" s="7" t="str">
        <f t="shared" si="27"/>
        <v/>
      </c>
      <c r="I313" s="7" t="str">
        <f t="shared" si="28"/>
        <v/>
      </c>
      <c r="J313" s="7">
        <f t="shared" si="29"/>
        <v>0.04</v>
      </c>
      <c r="K313" s="7" t="str">
        <f t="shared" si="30"/>
        <v/>
      </c>
    </row>
    <row r="314" spans="1:11" x14ac:dyDescent="0.45">
      <c r="A314" s="26" t="s">
        <v>328</v>
      </c>
      <c r="B314" s="8" t="s">
        <v>417</v>
      </c>
      <c r="C314" s="8" t="s">
        <v>417</v>
      </c>
      <c r="D314" s="8">
        <v>4</v>
      </c>
      <c r="E314" s="8" t="s">
        <v>417</v>
      </c>
      <c r="F314" s="8">
        <v>2</v>
      </c>
      <c r="G314" s="7" t="str">
        <f t="shared" si="26"/>
        <v/>
      </c>
      <c r="H314" s="7" t="str">
        <f t="shared" si="27"/>
        <v/>
      </c>
      <c r="I314" s="7">
        <f t="shared" si="28"/>
        <v>0.4</v>
      </c>
      <c r="J314" s="7" t="str">
        <f t="shared" si="29"/>
        <v/>
      </c>
      <c r="K314" s="7">
        <f t="shared" si="30"/>
        <v>0.04</v>
      </c>
    </row>
    <row r="315" spans="1:11" x14ac:dyDescent="0.45">
      <c r="A315" s="26" t="s">
        <v>329</v>
      </c>
      <c r="B315" s="8">
        <v>5</v>
      </c>
      <c r="C315" s="8">
        <v>3</v>
      </c>
      <c r="D315" s="8" t="s">
        <v>417</v>
      </c>
      <c r="E315" s="8" t="s">
        <v>417</v>
      </c>
      <c r="F315" s="8" t="s">
        <v>417</v>
      </c>
      <c r="G315" s="7">
        <f t="shared" si="26"/>
        <v>0.6</v>
      </c>
      <c r="H315" s="7">
        <f t="shared" si="27"/>
        <v>0.2</v>
      </c>
      <c r="I315" s="7" t="str">
        <f t="shared" si="28"/>
        <v/>
      </c>
      <c r="J315" s="7" t="str">
        <f t="shared" si="29"/>
        <v/>
      </c>
      <c r="K315" s="7" t="str">
        <f t="shared" si="30"/>
        <v/>
      </c>
    </row>
    <row r="316" spans="1:11" x14ac:dyDescent="0.45">
      <c r="A316" s="26" t="s">
        <v>330</v>
      </c>
      <c r="B316" s="8">
        <v>4</v>
      </c>
      <c r="C316" s="8">
        <v>4</v>
      </c>
      <c r="D316" s="8" t="s">
        <v>417</v>
      </c>
      <c r="E316" s="8" t="s">
        <v>417</v>
      </c>
      <c r="F316" s="8" t="s">
        <v>417</v>
      </c>
      <c r="G316" s="7">
        <f t="shared" si="26"/>
        <v>0.4</v>
      </c>
      <c r="H316" s="7">
        <f t="shared" si="27"/>
        <v>0.4</v>
      </c>
      <c r="I316" s="7" t="str">
        <f t="shared" si="28"/>
        <v/>
      </c>
      <c r="J316" s="7" t="str">
        <f t="shared" si="29"/>
        <v/>
      </c>
      <c r="K316" s="7" t="str">
        <f t="shared" si="30"/>
        <v/>
      </c>
    </row>
    <row r="317" spans="1:11" x14ac:dyDescent="0.45">
      <c r="A317" s="26" t="s">
        <v>331</v>
      </c>
      <c r="B317" s="8" t="s">
        <v>417</v>
      </c>
      <c r="C317" s="8">
        <v>5</v>
      </c>
      <c r="D317" s="8" t="s">
        <v>417</v>
      </c>
      <c r="E317" s="8">
        <v>3</v>
      </c>
      <c r="F317" s="8" t="s">
        <v>417</v>
      </c>
      <c r="G317" s="7" t="str">
        <f t="shared" si="26"/>
        <v/>
      </c>
      <c r="H317" s="7">
        <f t="shared" si="27"/>
        <v>0.6</v>
      </c>
      <c r="I317" s="7" t="str">
        <f t="shared" si="28"/>
        <v/>
      </c>
      <c r="J317" s="7">
        <f t="shared" si="29"/>
        <v>0.2</v>
      </c>
      <c r="K317" s="7" t="str">
        <f t="shared" si="30"/>
        <v/>
      </c>
    </row>
    <row r="318" spans="1:11" x14ac:dyDescent="0.45">
      <c r="A318" s="26" t="s">
        <v>332</v>
      </c>
      <c r="B318" s="8">
        <v>4</v>
      </c>
      <c r="C318" s="8" t="s">
        <v>417</v>
      </c>
      <c r="D318" s="8">
        <v>4</v>
      </c>
      <c r="E318" s="8" t="s">
        <v>417</v>
      </c>
      <c r="F318" s="8" t="s">
        <v>417</v>
      </c>
      <c r="G318" s="7">
        <f t="shared" si="26"/>
        <v>0.4</v>
      </c>
      <c r="H318" s="7" t="str">
        <f t="shared" si="27"/>
        <v/>
      </c>
      <c r="I318" s="7">
        <f t="shared" si="28"/>
        <v>0.4</v>
      </c>
      <c r="J318" s="7" t="str">
        <f t="shared" si="29"/>
        <v/>
      </c>
      <c r="K318" s="7" t="str">
        <f t="shared" si="30"/>
        <v/>
      </c>
    </row>
    <row r="319" spans="1:11" x14ac:dyDescent="0.45">
      <c r="A319" s="26" t="s">
        <v>333</v>
      </c>
      <c r="B319" s="8" t="s">
        <v>417</v>
      </c>
      <c r="C319" s="8">
        <v>4</v>
      </c>
      <c r="D319" s="8" t="s">
        <v>417</v>
      </c>
      <c r="E319" s="8">
        <v>1</v>
      </c>
      <c r="F319" s="8" t="s">
        <v>417</v>
      </c>
      <c r="G319" s="7" t="str">
        <f t="shared" si="26"/>
        <v/>
      </c>
      <c r="H319" s="7">
        <f t="shared" si="27"/>
        <v>0.4</v>
      </c>
      <c r="I319" s="7" t="str">
        <f t="shared" si="28"/>
        <v/>
      </c>
      <c r="J319" s="7">
        <f t="shared" si="29"/>
        <v>0.02</v>
      </c>
      <c r="K319" s="7" t="str">
        <f t="shared" si="30"/>
        <v/>
      </c>
    </row>
    <row r="320" spans="1:11" x14ac:dyDescent="0.45">
      <c r="A320" s="26" t="s">
        <v>334</v>
      </c>
      <c r="B320" s="8">
        <v>4</v>
      </c>
      <c r="C320" s="8" t="s">
        <v>417</v>
      </c>
      <c r="D320" s="8" t="s">
        <v>417</v>
      </c>
      <c r="E320" s="8">
        <v>1</v>
      </c>
      <c r="F320" s="8" t="s">
        <v>417</v>
      </c>
      <c r="G320" s="7">
        <f t="shared" si="26"/>
        <v>0.4</v>
      </c>
      <c r="H320" s="7" t="str">
        <f t="shared" si="27"/>
        <v/>
      </c>
      <c r="I320" s="7" t="str">
        <f t="shared" si="28"/>
        <v/>
      </c>
      <c r="J320" s="7">
        <f t="shared" si="29"/>
        <v>0.02</v>
      </c>
      <c r="K320" s="7" t="str">
        <f t="shared" si="30"/>
        <v/>
      </c>
    </row>
    <row r="321" spans="1:11" x14ac:dyDescent="0.45">
      <c r="A321" s="26" t="s">
        <v>335</v>
      </c>
      <c r="B321" s="8">
        <v>4</v>
      </c>
      <c r="C321" s="8">
        <v>5</v>
      </c>
      <c r="D321" s="8" t="s">
        <v>417</v>
      </c>
      <c r="E321" s="8" t="s">
        <v>417</v>
      </c>
      <c r="F321" s="8" t="s">
        <v>417</v>
      </c>
      <c r="G321" s="7">
        <f t="shared" si="26"/>
        <v>0.4</v>
      </c>
      <c r="H321" s="7">
        <f t="shared" si="27"/>
        <v>0.6</v>
      </c>
      <c r="I321" s="7" t="str">
        <f t="shared" si="28"/>
        <v/>
      </c>
      <c r="J321" s="7" t="str">
        <f t="shared" si="29"/>
        <v/>
      </c>
      <c r="K321" s="7" t="str">
        <f t="shared" si="30"/>
        <v/>
      </c>
    </row>
    <row r="322" spans="1:11" x14ac:dyDescent="0.45">
      <c r="A322" s="26" t="s">
        <v>336</v>
      </c>
      <c r="B322" s="8" t="s">
        <v>417</v>
      </c>
      <c r="C322" s="8" t="s">
        <v>417</v>
      </c>
      <c r="D322" s="8">
        <v>3</v>
      </c>
      <c r="E322" s="8">
        <v>3</v>
      </c>
      <c r="F322" s="8" t="s">
        <v>417</v>
      </c>
      <c r="G322" s="7" t="str">
        <f t="shared" si="26"/>
        <v/>
      </c>
      <c r="H322" s="7" t="str">
        <f t="shared" si="27"/>
        <v/>
      </c>
      <c r="I322" s="7">
        <f t="shared" si="28"/>
        <v>0.2</v>
      </c>
      <c r="J322" s="7">
        <f t="shared" si="29"/>
        <v>0.2</v>
      </c>
      <c r="K322" s="7" t="str">
        <f t="shared" si="30"/>
        <v/>
      </c>
    </row>
    <row r="323" spans="1:11" x14ac:dyDescent="0.45">
      <c r="A323" s="26" t="s">
        <v>337</v>
      </c>
      <c r="B323" s="8" t="s">
        <v>417</v>
      </c>
      <c r="C323" s="8" t="s">
        <v>417</v>
      </c>
      <c r="D323" s="8">
        <v>4</v>
      </c>
      <c r="E323" s="8">
        <v>1</v>
      </c>
      <c r="F323" s="8" t="s">
        <v>417</v>
      </c>
      <c r="G323" s="7" t="str">
        <f t="shared" ref="G323:G386" si="31">IFERROR(VLOOKUP(B323,$M$3:$O$7,3,FALSE),"")</f>
        <v/>
      </c>
      <c r="H323" s="7" t="str">
        <f t="shared" ref="H323:H386" si="32">IFERROR(VLOOKUP(C323,$M$3:$O$7,3,FALSE),"")</f>
        <v/>
      </c>
      <c r="I323" s="7">
        <f t="shared" ref="I323:I386" si="33">IFERROR(VLOOKUP(D323,$M$3:$O$7,3,FALSE),"")</f>
        <v>0.4</v>
      </c>
      <c r="J323" s="7">
        <f t="shared" ref="J323:J386" si="34">IFERROR(VLOOKUP(E323,$M$3:$O$7,3,FALSE),"")</f>
        <v>0.02</v>
      </c>
      <c r="K323" s="7" t="str">
        <f t="shared" ref="K323:K386" si="35">IFERROR(VLOOKUP(F323,$M$3:$O$7,3,FALSE),"")</f>
        <v/>
      </c>
    </row>
    <row r="324" spans="1:11" x14ac:dyDescent="0.45">
      <c r="A324" s="26" t="s">
        <v>338</v>
      </c>
      <c r="B324" s="8" t="s">
        <v>417</v>
      </c>
      <c r="C324" s="8" t="s">
        <v>417</v>
      </c>
      <c r="D324" s="8">
        <v>4</v>
      </c>
      <c r="E324" s="8">
        <v>2</v>
      </c>
      <c r="F324" s="8" t="s">
        <v>417</v>
      </c>
      <c r="G324" s="7" t="str">
        <f t="shared" si="31"/>
        <v/>
      </c>
      <c r="H324" s="7" t="str">
        <f t="shared" si="32"/>
        <v/>
      </c>
      <c r="I324" s="7">
        <f t="shared" si="33"/>
        <v>0.4</v>
      </c>
      <c r="J324" s="7">
        <f t="shared" si="34"/>
        <v>0.04</v>
      </c>
      <c r="K324" s="7" t="str">
        <f t="shared" si="35"/>
        <v/>
      </c>
    </row>
    <row r="325" spans="1:11" x14ac:dyDescent="0.45">
      <c r="A325" s="26" t="s">
        <v>339</v>
      </c>
      <c r="B325" s="8" t="s">
        <v>417</v>
      </c>
      <c r="C325" s="8" t="s">
        <v>417</v>
      </c>
      <c r="D325" s="8">
        <v>4</v>
      </c>
      <c r="E325" s="8" t="s">
        <v>417</v>
      </c>
      <c r="F325" s="8">
        <v>1</v>
      </c>
      <c r="G325" s="7" t="str">
        <f t="shared" si="31"/>
        <v/>
      </c>
      <c r="H325" s="7" t="str">
        <f t="shared" si="32"/>
        <v/>
      </c>
      <c r="I325" s="7">
        <f t="shared" si="33"/>
        <v>0.4</v>
      </c>
      <c r="J325" s="7" t="str">
        <f t="shared" si="34"/>
        <v/>
      </c>
      <c r="K325" s="7">
        <f t="shared" si="35"/>
        <v>0.02</v>
      </c>
    </row>
    <row r="326" spans="1:11" x14ac:dyDescent="0.45">
      <c r="A326" s="26" t="s">
        <v>340</v>
      </c>
      <c r="B326" s="8" t="s">
        <v>417</v>
      </c>
      <c r="C326" s="8">
        <v>4</v>
      </c>
      <c r="D326" s="8">
        <v>4</v>
      </c>
      <c r="E326" s="8" t="s">
        <v>417</v>
      </c>
      <c r="F326" s="8" t="s">
        <v>417</v>
      </c>
      <c r="G326" s="7" t="str">
        <f t="shared" si="31"/>
        <v/>
      </c>
      <c r="H326" s="7">
        <f t="shared" si="32"/>
        <v>0.4</v>
      </c>
      <c r="I326" s="7">
        <f t="shared" si="33"/>
        <v>0.4</v>
      </c>
      <c r="J326" s="7" t="str">
        <f t="shared" si="34"/>
        <v/>
      </c>
      <c r="K326" s="7" t="str">
        <f t="shared" si="35"/>
        <v/>
      </c>
    </row>
    <row r="327" spans="1:11" x14ac:dyDescent="0.45">
      <c r="A327" s="26" t="s">
        <v>341</v>
      </c>
      <c r="B327" s="8" t="s">
        <v>417</v>
      </c>
      <c r="C327" s="8" t="s">
        <v>417</v>
      </c>
      <c r="D327" s="8">
        <v>3</v>
      </c>
      <c r="E327" s="8">
        <v>2</v>
      </c>
      <c r="F327" s="8" t="s">
        <v>417</v>
      </c>
      <c r="G327" s="7" t="str">
        <f t="shared" si="31"/>
        <v/>
      </c>
      <c r="H327" s="7" t="str">
        <f t="shared" si="32"/>
        <v/>
      </c>
      <c r="I327" s="7">
        <f t="shared" si="33"/>
        <v>0.2</v>
      </c>
      <c r="J327" s="7">
        <f t="shared" si="34"/>
        <v>0.04</v>
      </c>
      <c r="K327" s="7" t="str">
        <f t="shared" si="35"/>
        <v/>
      </c>
    </row>
    <row r="328" spans="1:11" x14ac:dyDescent="0.45">
      <c r="A328" s="26" t="s">
        <v>342</v>
      </c>
      <c r="B328" s="8" t="s">
        <v>417</v>
      </c>
      <c r="C328" s="8">
        <v>3</v>
      </c>
      <c r="D328" s="8" t="s">
        <v>417</v>
      </c>
      <c r="E328" s="8" t="s">
        <v>417</v>
      </c>
      <c r="F328" s="8">
        <v>2</v>
      </c>
      <c r="G328" s="7" t="str">
        <f t="shared" si="31"/>
        <v/>
      </c>
      <c r="H328" s="7">
        <f t="shared" si="32"/>
        <v>0.2</v>
      </c>
      <c r="I328" s="7" t="str">
        <f t="shared" si="33"/>
        <v/>
      </c>
      <c r="J328" s="7" t="str">
        <f t="shared" si="34"/>
        <v/>
      </c>
      <c r="K328" s="7">
        <f t="shared" si="35"/>
        <v>0.04</v>
      </c>
    </row>
    <row r="329" spans="1:11" x14ac:dyDescent="0.45">
      <c r="A329" s="26" t="s">
        <v>343</v>
      </c>
      <c r="B329" s="8" t="s">
        <v>417</v>
      </c>
      <c r="C329" s="8">
        <v>3</v>
      </c>
      <c r="D329" s="8">
        <v>4</v>
      </c>
      <c r="E329" s="8" t="s">
        <v>417</v>
      </c>
      <c r="F329" s="8" t="s">
        <v>417</v>
      </c>
      <c r="G329" s="7" t="str">
        <f t="shared" si="31"/>
        <v/>
      </c>
      <c r="H329" s="7">
        <f t="shared" si="32"/>
        <v>0.2</v>
      </c>
      <c r="I329" s="7">
        <f t="shared" si="33"/>
        <v>0.4</v>
      </c>
      <c r="J329" s="7" t="str">
        <f t="shared" si="34"/>
        <v/>
      </c>
      <c r="K329" s="7" t="str">
        <f t="shared" si="35"/>
        <v/>
      </c>
    </row>
    <row r="330" spans="1:11" x14ac:dyDescent="0.45">
      <c r="A330" s="26" t="s">
        <v>344</v>
      </c>
      <c r="B330" s="8" t="s">
        <v>417</v>
      </c>
      <c r="C330" s="8">
        <v>3</v>
      </c>
      <c r="D330" s="8">
        <v>3</v>
      </c>
      <c r="E330" s="8" t="s">
        <v>417</v>
      </c>
      <c r="F330" s="8" t="s">
        <v>417</v>
      </c>
      <c r="G330" s="7" t="str">
        <f t="shared" si="31"/>
        <v/>
      </c>
      <c r="H330" s="7">
        <f t="shared" si="32"/>
        <v>0.2</v>
      </c>
      <c r="I330" s="7">
        <f t="shared" si="33"/>
        <v>0.2</v>
      </c>
      <c r="J330" s="7" t="str">
        <f t="shared" si="34"/>
        <v/>
      </c>
      <c r="K330" s="7" t="str">
        <f t="shared" si="35"/>
        <v/>
      </c>
    </row>
    <row r="331" spans="1:11" x14ac:dyDescent="0.45">
      <c r="A331" s="26" t="s">
        <v>345</v>
      </c>
      <c r="B331" s="8" t="s">
        <v>417</v>
      </c>
      <c r="C331" s="8">
        <v>3</v>
      </c>
      <c r="D331" s="8">
        <v>4</v>
      </c>
      <c r="E331" s="8" t="s">
        <v>417</v>
      </c>
      <c r="F331" s="8" t="s">
        <v>417</v>
      </c>
      <c r="G331" s="7" t="str">
        <f t="shared" si="31"/>
        <v/>
      </c>
      <c r="H331" s="7">
        <f t="shared" si="32"/>
        <v>0.2</v>
      </c>
      <c r="I331" s="7">
        <f t="shared" si="33"/>
        <v>0.4</v>
      </c>
      <c r="J331" s="7" t="str">
        <f t="shared" si="34"/>
        <v/>
      </c>
      <c r="K331" s="7" t="str">
        <f t="shared" si="35"/>
        <v/>
      </c>
    </row>
    <row r="332" spans="1:11" x14ac:dyDescent="0.45">
      <c r="A332" s="26" t="s">
        <v>346</v>
      </c>
      <c r="B332" s="8">
        <v>4</v>
      </c>
      <c r="C332" s="8" t="s">
        <v>417</v>
      </c>
      <c r="D332" s="8" t="s">
        <v>417</v>
      </c>
      <c r="E332" s="8" t="s">
        <v>417</v>
      </c>
      <c r="F332" s="8">
        <v>1</v>
      </c>
      <c r="G332" s="7">
        <f t="shared" si="31"/>
        <v>0.4</v>
      </c>
      <c r="H332" s="7" t="str">
        <f t="shared" si="32"/>
        <v/>
      </c>
      <c r="I332" s="7" t="str">
        <f t="shared" si="33"/>
        <v/>
      </c>
      <c r="J332" s="7" t="str">
        <f t="shared" si="34"/>
        <v/>
      </c>
      <c r="K332" s="7">
        <f t="shared" si="35"/>
        <v>0.02</v>
      </c>
    </row>
    <row r="333" spans="1:11" x14ac:dyDescent="0.45">
      <c r="A333" s="26" t="s">
        <v>347</v>
      </c>
      <c r="B333" s="8" t="s">
        <v>417</v>
      </c>
      <c r="C333" s="8" t="s">
        <v>417</v>
      </c>
      <c r="D333" s="8" t="s">
        <v>417</v>
      </c>
      <c r="E333" s="8">
        <v>3</v>
      </c>
      <c r="F333" s="8">
        <v>1</v>
      </c>
      <c r="G333" s="7" t="str">
        <f t="shared" si="31"/>
        <v/>
      </c>
      <c r="H333" s="7" t="str">
        <f t="shared" si="32"/>
        <v/>
      </c>
      <c r="I333" s="7" t="str">
        <f t="shared" si="33"/>
        <v/>
      </c>
      <c r="J333" s="7">
        <f t="shared" si="34"/>
        <v>0.2</v>
      </c>
      <c r="K333" s="7">
        <f t="shared" si="35"/>
        <v>0.02</v>
      </c>
    </row>
    <row r="334" spans="1:11" x14ac:dyDescent="0.45">
      <c r="A334" s="26" t="s">
        <v>348</v>
      </c>
      <c r="B334" s="8" t="s">
        <v>417</v>
      </c>
      <c r="C334" s="8" t="s">
        <v>417</v>
      </c>
      <c r="D334" s="8" t="s">
        <v>417</v>
      </c>
      <c r="E334" s="8">
        <v>2</v>
      </c>
      <c r="F334" s="8">
        <v>1</v>
      </c>
      <c r="G334" s="7" t="str">
        <f t="shared" si="31"/>
        <v/>
      </c>
      <c r="H334" s="7" t="str">
        <f t="shared" si="32"/>
        <v/>
      </c>
      <c r="I334" s="7" t="str">
        <f t="shared" si="33"/>
        <v/>
      </c>
      <c r="J334" s="7">
        <f t="shared" si="34"/>
        <v>0.04</v>
      </c>
      <c r="K334" s="7">
        <f t="shared" si="35"/>
        <v>0.02</v>
      </c>
    </row>
    <row r="335" spans="1:11" x14ac:dyDescent="0.45">
      <c r="A335" s="26" t="s">
        <v>349</v>
      </c>
      <c r="B335" s="8">
        <v>4</v>
      </c>
      <c r="C335" s="8" t="s">
        <v>417</v>
      </c>
      <c r="D335" s="8">
        <v>4</v>
      </c>
      <c r="E335" s="8" t="s">
        <v>417</v>
      </c>
      <c r="F335" s="8" t="s">
        <v>417</v>
      </c>
      <c r="G335" s="7">
        <f t="shared" si="31"/>
        <v>0.4</v>
      </c>
      <c r="H335" s="7" t="str">
        <f t="shared" si="32"/>
        <v/>
      </c>
      <c r="I335" s="7">
        <f t="shared" si="33"/>
        <v>0.4</v>
      </c>
      <c r="J335" s="7" t="str">
        <f t="shared" si="34"/>
        <v/>
      </c>
      <c r="K335" s="7" t="str">
        <f t="shared" si="35"/>
        <v/>
      </c>
    </row>
    <row r="336" spans="1:11" x14ac:dyDescent="0.45">
      <c r="A336" s="26" t="s">
        <v>350</v>
      </c>
      <c r="B336" s="8" t="s">
        <v>417</v>
      </c>
      <c r="C336" s="8" t="s">
        <v>417</v>
      </c>
      <c r="D336" s="8" t="s">
        <v>417</v>
      </c>
      <c r="E336" s="8">
        <v>2</v>
      </c>
      <c r="F336" s="8">
        <v>2</v>
      </c>
      <c r="G336" s="7" t="str">
        <f t="shared" si="31"/>
        <v/>
      </c>
      <c r="H336" s="7" t="str">
        <f t="shared" si="32"/>
        <v/>
      </c>
      <c r="I336" s="7" t="str">
        <f t="shared" si="33"/>
        <v/>
      </c>
      <c r="J336" s="7">
        <f t="shared" si="34"/>
        <v>0.04</v>
      </c>
      <c r="K336" s="7">
        <f t="shared" si="35"/>
        <v>0.04</v>
      </c>
    </row>
    <row r="337" spans="1:11" x14ac:dyDescent="0.45">
      <c r="A337" s="26" t="s">
        <v>351</v>
      </c>
      <c r="B337" s="8" t="s">
        <v>417</v>
      </c>
      <c r="C337" s="8">
        <v>3</v>
      </c>
      <c r="D337" s="8" t="s">
        <v>417</v>
      </c>
      <c r="E337" s="8">
        <v>3</v>
      </c>
      <c r="F337" s="8" t="s">
        <v>417</v>
      </c>
      <c r="G337" s="7" t="str">
        <f t="shared" si="31"/>
        <v/>
      </c>
      <c r="H337" s="7">
        <f t="shared" si="32"/>
        <v>0.2</v>
      </c>
      <c r="I337" s="7" t="str">
        <f t="shared" si="33"/>
        <v/>
      </c>
      <c r="J337" s="7">
        <f t="shared" si="34"/>
        <v>0.2</v>
      </c>
      <c r="K337" s="7" t="str">
        <f t="shared" si="35"/>
        <v/>
      </c>
    </row>
    <row r="338" spans="1:11" x14ac:dyDescent="0.45">
      <c r="A338" s="26" t="s">
        <v>352</v>
      </c>
      <c r="B338" s="8">
        <v>5</v>
      </c>
      <c r="C338" s="8" t="s">
        <v>417</v>
      </c>
      <c r="D338" s="8">
        <v>4</v>
      </c>
      <c r="E338" s="8" t="s">
        <v>417</v>
      </c>
      <c r="F338" s="8" t="s">
        <v>417</v>
      </c>
      <c r="G338" s="7">
        <f t="shared" si="31"/>
        <v>0.6</v>
      </c>
      <c r="H338" s="7" t="str">
        <f t="shared" si="32"/>
        <v/>
      </c>
      <c r="I338" s="7">
        <f t="shared" si="33"/>
        <v>0.4</v>
      </c>
      <c r="J338" s="7" t="str">
        <f t="shared" si="34"/>
        <v/>
      </c>
      <c r="K338" s="7" t="str">
        <f t="shared" si="35"/>
        <v/>
      </c>
    </row>
    <row r="339" spans="1:11" x14ac:dyDescent="0.45">
      <c r="A339" s="26" t="s">
        <v>353</v>
      </c>
      <c r="B339" s="8" t="s">
        <v>417</v>
      </c>
      <c r="C339" s="8" t="s">
        <v>417</v>
      </c>
      <c r="D339" s="8">
        <v>3</v>
      </c>
      <c r="E339" s="8" t="s">
        <v>417</v>
      </c>
      <c r="F339" s="8">
        <v>1</v>
      </c>
      <c r="G339" s="7" t="str">
        <f t="shared" si="31"/>
        <v/>
      </c>
      <c r="H339" s="7" t="str">
        <f t="shared" si="32"/>
        <v/>
      </c>
      <c r="I339" s="7">
        <f t="shared" si="33"/>
        <v>0.2</v>
      </c>
      <c r="J339" s="7" t="str">
        <f t="shared" si="34"/>
        <v/>
      </c>
      <c r="K339" s="7">
        <f t="shared" si="35"/>
        <v>0.02</v>
      </c>
    </row>
    <row r="340" spans="1:11" x14ac:dyDescent="0.45">
      <c r="A340" s="26" t="s">
        <v>354</v>
      </c>
      <c r="B340" s="8">
        <v>4</v>
      </c>
      <c r="C340" s="8">
        <v>3</v>
      </c>
      <c r="D340" s="8" t="s">
        <v>417</v>
      </c>
      <c r="E340" s="8" t="s">
        <v>417</v>
      </c>
      <c r="F340" s="8" t="s">
        <v>417</v>
      </c>
      <c r="G340" s="7">
        <f t="shared" si="31"/>
        <v>0.4</v>
      </c>
      <c r="H340" s="7">
        <f t="shared" si="32"/>
        <v>0.2</v>
      </c>
      <c r="I340" s="7" t="str">
        <f t="shared" si="33"/>
        <v/>
      </c>
      <c r="J340" s="7" t="str">
        <f t="shared" si="34"/>
        <v/>
      </c>
      <c r="K340" s="7" t="str">
        <f t="shared" si="35"/>
        <v/>
      </c>
    </row>
    <row r="341" spans="1:11" x14ac:dyDescent="0.45">
      <c r="A341" s="26" t="s">
        <v>355</v>
      </c>
      <c r="B341" s="8" t="s">
        <v>417</v>
      </c>
      <c r="C341" s="8" t="s">
        <v>417</v>
      </c>
      <c r="D341" s="8">
        <v>3</v>
      </c>
      <c r="E341" s="8" t="s">
        <v>417</v>
      </c>
      <c r="F341" s="8">
        <v>1</v>
      </c>
      <c r="G341" s="7" t="str">
        <f t="shared" si="31"/>
        <v/>
      </c>
      <c r="H341" s="7" t="str">
        <f t="shared" si="32"/>
        <v/>
      </c>
      <c r="I341" s="7">
        <f t="shared" si="33"/>
        <v>0.2</v>
      </c>
      <c r="J341" s="7" t="str">
        <f t="shared" si="34"/>
        <v/>
      </c>
      <c r="K341" s="7">
        <f t="shared" si="35"/>
        <v>0.02</v>
      </c>
    </row>
    <row r="342" spans="1:11" x14ac:dyDescent="0.45">
      <c r="A342" s="26" t="s">
        <v>356</v>
      </c>
      <c r="B342" s="8" t="s">
        <v>417</v>
      </c>
      <c r="C342" s="8">
        <v>5</v>
      </c>
      <c r="D342" s="8" t="s">
        <v>417</v>
      </c>
      <c r="E342" s="8" t="s">
        <v>417</v>
      </c>
      <c r="F342" s="8">
        <v>1</v>
      </c>
      <c r="G342" s="7" t="str">
        <f t="shared" si="31"/>
        <v/>
      </c>
      <c r="H342" s="7">
        <f t="shared" si="32"/>
        <v>0.6</v>
      </c>
      <c r="I342" s="7" t="str">
        <f t="shared" si="33"/>
        <v/>
      </c>
      <c r="J342" s="7" t="str">
        <f t="shared" si="34"/>
        <v/>
      </c>
      <c r="K342" s="7">
        <f t="shared" si="35"/>
        <v>0.02</v>
      </c>
    </row>
    <row r="343" spans="1:11" x14ac:dyDescent="0.45">
      <c r="A343" s="26" t="s">
        <v>357</v>
      </c>
      <c r="B343" s="8">
        <v>5</v>
      </c>
      <c r="C343" s="8" t="s">
        <v>417</v>
      </c>
      <c r="D343" s="8">
        <v>4</v>
      </c>
      <c r="E343" s="8" t="s">
        <v>417</v>
      </c>
      <c r="F343" s="8" t="s">
        <v>417</v>
      </c>
      <c r="G343" s="7">
        <f t="shared" si="31"/>
        <v>0.6</v>
      </c>
      <c r="H343" s="7" t="str">
        <f t="shared" si="32"/>
        <v/>
      </c>
      <c r="I343" s="7">
        <f t="shared" si="33"/>
        <v>0.4</v>
      </c>
      <c r="J343" s="7" t="str">
        <f t="shared" si="34"/>
        <v/>
      </c>
      <c r="K343" s="7" t="str">
        <f t="shared" si="35"/>
        <v/>
      </c>
    </row>
    <row r="344" spans="1:11" x14ac:dyDescent="0.45">
      <c r="A344" s="26" t="s">
        <v>358</v>
      </c>
      <c r="B344" s="8" t="s">
        <v>417</v>
      </c>
      <c r="C344" s="8" t="s">
        <v>417</v>
      </c>
      <c r="D344" s="8" t="s">
        <v>417</v>
      </c>
      <c r="E344" s="8">
        <v>3</v>
      </c>
      <c r="F344" s="8">
        <v>2</v>
      </c>
      <c r="G344" s="7" t="str">
        <f t="shared" si="31"/>
        <v/>
      </c>
      <c r="H344" s="7" t="str">
        <f t="shared" si="32"/>
        <v/>
      </c>
      <c r="I344" s="7" t="str">
        <f t="shared" si="33"/>
        <v/>
      </c>
      <c r="J344" s="7">
        <f t="shared" si="34"/>
        <v>0.2</v>
      </c>
      <c r="K344" s="7">
        <f t="shared" si="35"/>
        <v>0.04</v>
      </c>
    </row>
    <row r="345" spans="1:11" x14ac:dyDescent="0.45">
      <c r="A345" s="26" t="s">
        <v>359</v>
      </c>
      <c r="B345" s="8" t="s">
        <v>417</v>
      </c>
      <c r="C345" s="8" t="s">
        <v>417</v>
      </c>
      <c r="D345" s="8" t="s">
        <v>417</v>
      </c>
      <c r="E345" s="8">
        <v>2</v>
      </c>
      <c r="F345" s="8">
        <v>1</v>
      </c>
      <c r="G345" s="7" t="str">
        <f t="shared" si="31"/>
        <v/>
      </c>
      <c r="H345" s="7" t="str">
        <f t="shared" si="32"/>
        <v/>
      </c>
      <c r="I345" s="7" t="str">
        <f t="shared" si="33"/>
        <v/>
      </c>
      <c r="J345" s="7">
        <f t="shared" si="34"/>
        <v>0.04</v>
      </c>
      <c r="K345" s="7">
        <f t="shared" si="35"/>
        <v>0.02</v>
      </c>
    </row>
    <row r="346" spans="1:11" x14ac:dyDescent="0.45">
      <c r="A346" s="26" t="s">
        <v>360</v>
      </c>
      <c r="B346" s="8" t="s">
        <v>417</v>
      </c>
      <c r="C346" s="8" t="s">
        <v>417</v>
      </c>
      <c r="D346" s="8" t="s">
        <v>417</v>
      </c>
      <c r="E346" s="8">
        <v>2</v>
      </c>
      <c r="F346" s="8">
        <v>1</v>
      </c>
      <c r="G346" s="7" t="str">
        <f t="shared" si="31"/>
        <v/>
      </c>
      <c r="H346" s="7" t="str">
        <f t="shared" si="32"/>
        <v/>
      </c>
      <c r="I346" s="7" t="str">
        <f t="shared" si="33"/>
        <v/>
      </c>
      <c r="J346" s="7">
        <f t="shared" si="34"/>
        <v>0.04</v>
      </c>
      <c r="K346" s="7">
        <f t="shared" si="35"/>
        <v>0.02</v>
      </c>
    </row>
    <row r="347" spans="1:11" x14ac:dyDescent="0.45">
      <c r="A347" s="26" t="s">
        <v>361</v>
      </c>
      <c r="B347" s="8" t="s">
        <v>417</v>
      </c>
      <c r="C347" s="8" t="s">
        <v>417</v>
      </c>
      <c r="D347" s="8">
        <v>3</v>
      </c>
      <c r="E347" s="8">
        <v>3</v>
      </c>
      <c r="F347" s="8" t="s">
        <v>417</v>
      </c>
      <c r="G347" s="7" t="str">
        <f t="shared" si="31"/>
        <v/>
      </c>
      <c r="H347" s="7" t="str">
        <f t="shared" si="32"/>
        <v/>
      </c>
      <c r="I347" s="7">
        <f t="shared" si="33"/>
        <v>0.2</v>
      </c>
      <c r="J347" s="7">
        <f t="shared" si="34"/>
        <v>0.2</v>
      </c>
      <c r="K347" s="7" t="str">
        <f t="shared" si="35"/>
        <v/>
      </c>
    </row>
    <row r="348" spans="1:11" x14ac:dyDescent="0.45">
      <c r="A348" s="26" t="s">
        <v>362</v>
      </c>
      <c r="B348" s="8" t="s">
        <v>417</v>
      </c>
      <c r="C348" s="8" t="s">
        <v>417</v>
      </c>
      <c r="D348" s="8" t="s">
        <v>417</v>
      </c>
      <c r="E348" s="8">
        <v>1</v>
      </c>
      <c r="F348" s="8">
        <v>1</v>
      </c>
      <c r="G348" s="7" t="str">
        <f t="shared" si="31"/>
        <v/>
      </c>
      <c r="H348" s="7" t="str">
        <f t="shared" si="32"/>
        <v/>
      </c>
      <c r="I348" s="7" t="str">
        <f t="shared" si="33"/>
        <v/>
      </c>
      <c r="J348" s="7">
        <f t="shared" si="34"/>
        <v>0.02</v>
      </c>
      <c r="K348" s="7">
        <f t="shared" si="35"/>
        <v>0.02</v>
      </c>
    </row>
    <row r="349" spans="1:11" x14ac:dyDescent="0.45">
      <c r="A349" s="26" t="s">
        <v>363</v>
      </c>
      <c r="B349" s="8" t="s">
        <v>417</v>
      </c>
      <c r="C349" s="8" t="s">
        <v>417</v>
      </c>
      <c r="D349" s="8">
        <v>3</v>
      </c>
      <c r="E349" s="8" t="s">
        <v>417</v>
      </c>
      <c r="F349" s="8">
        <v>2</v>
      </c>
      <c r="G349" s="7" t="str">
        <f t="shared" si="31"/>
        <v/>
      </c>
      <c r="H349" s="7" t="str">
        <f t="shared" si="32"/>
        <v/>
      </c>
      <c r="I349" s="7">
        <f t="shared" si="33"/>
        <v>0.2</v>
      </c>
      <c r="J349" s="7" t="str">
        <f t="shared" si="34"/>
        <v/>
      </c>
      <c r="K349" s="7">
        <f t="shared" si="35"/>
        <v>0.04</v>
      </c>
    </row>
    <row r="350" spans="1:11" x14ac:dyDescent="0.45">
      <c r="A350" s="26" t="s">
        <v>364</v>
      </c>
      <c r="B350" s="8" t="s">
        <v>417</v>
      </c>
      <c r="C350" s="8">
        <v>3</v>
      </c>
      <c r="D350" s="8" t="s">
        <v>417</v>
      </c>
      <c r="E350" s="8">
        <v>3</v>
      </c>
      <c r="F350" s="8" t="s">
        <v>417</v>
      </c>
      <c r="G350" s="7" t="str">
        <f t="shared" si="31"/>
        <v/>
      </c>
      <c r="H350" s="7">
        <f t="shared" si="32"/>
        <v>0.2</v>
      </c>
      <c r="I350" s="7" t="str">
        <f t="shared" si="33"/>
        <v/>
      </c>
      <c r="J350" s="7">
        <f t="shared" si="34"/>
        <v>0.2</v>
      </c>
      <c r="K350" s="7" t="str">
        <f t="shared" si="35"/>
        <v/>
      </c>
    </row>
    <row r="351" spans="1:11" x14ac:dyDescent="0.45">
      <c r="A351" s="26" t="s">
        <v>365</v>
      </c>
      <c r="B351" s="8">
        <v>5</v>
      </c>
      <c r="C351" s="8" t="s">
        <v>417</v>
      </c>
      <c r="D351" s="8" t="s">
        <v>417</v>
      </c>
      <c r="E351" s="8">
        <v>3</v>
      </c>
      <c r="F351" s="8" t="s">
        <v>417</v>
      </c>
      <c r="G351" s="7">
        <f t="shared" si="31"/>
        <v>0.6</v>
      </c>
      <c r="H351" s="7" t="str">
        <f t="shared" si="32"/>
        <v/>
      </c>
      <c r="I351" s="7" t="str">
        <f t="shared" si="33"/>
        <v/>
      </c>
      <c r="J351" s="7">
        <f t="shared" si="34"/>
        <v>0.2</v>
      </c>
      <c r="K351" s="7" t="str">
        <f t="shared" si="35"/>
        <v/>
      </c>
    </row>
    <row r="352" spans="1:11" x14ac:dyDescent="0.45">
      <c r="A352" s="26" t="s">
        <v>366</v>
      </c>
      <c r="B352" s="8" t="s">
        <v>417</v>
      </c>
      <c r="C352" s="8" t="s">
        <v>417</v>
      </c>
      <c r="D352" s="8">
        <v>4</v>
      </c>
      <c r="E352" s="8">
        <v>3</v>
      </c>
      <c r="F352" s="8" t="s">
        <v>417</v>
      </c>
      <c r="G352" s="7" t="str">
        <f t="shared" si="31"/>
        <v/>
      </c>
      <c r="H352" s="7" t="str">
        <f t="shared" si="32"/>
        <v/>
      </c>
      <c r="I352" s="7">
        <f t="shared" si="33"/>
        <v>0.4</v>
      </c>
      <c r="J352" s="7">
        <f t="shared" si="34"/>
        <v>0.2</v>
      </c>
      <c r="K352" s="7" t="str">
        <f t="shared" si="35"/>
        <v/>
      </c>
    </row>
    <row r="353" spans="1:11" x14ac:dyDescent="0.45">
      <c r="A353" s="26" t="s">
        <v>367</v>
      </c>
      <c r="B353" s="8" t="s">
        <v>417</v>
      </c>
      <c r="C353" s="8">
        <v>3</v>
      </c>
      <c r="D353" s="8" t="s">
        <v>417</v>
      </c>
      <c r="E353" s="8" t="s">
        <v>417</v>
      </c>
      <c r="F353" s="8">
        <v>1</v>
      </c>
      <c r="G353" s="7" t="str">
        <f t="shared" si="31"/>
        <v/>
      </c>
      <c r="H353" s="7">
        <f t="shared" si="32"/>
        <v>0.2</v>
      </c>
      <c r="I353" s="7" t="str">
        <f t="shared" si="33"/>
        <v/>
      </c>
      <c r="J353" s="7" t="str">
        <f t="shared" si="34"/>
        <v/>
      </c>
      <c r="K353" s="7">
        <f t="shared" si="35"/>
        <v>0.02</v>
      </c>
    </row>
    <row r="354" spans="1:11" x14ac:dyDescent="0.45">
      <c r="A354" s="26" t="s">
        <v>368</v>
      </c>
      <c r="B354" s="8">
        <v>5</v>
      </c>
      <c r="C354" s="8" t="s">
        <v>417</v>
      </c>
      <c r="D354" s="8" t="s">
        <v>417</v>
      </c>
      <c r="E354" s="8">
        <v>2</v>
      </c>
      <c r="F354" s="8" t="s">
        <v>417</v>
      </c>
      <c r="G354" s="7">
        <f t="shared" si="31"/>
        <v>0.6</v>
      </c>
      <c r="H354" s="7" t="str">
        <f t="shared" si="32"/>
        <v/>
      </c>
      <c r="I354" s="7" t="str">
        <f t="shared" si="33"/>
        <v/>
      </c>
      <c r="J354" s="7">
        <f t="shared" si="34"/>
        <v>0.04</v>
      </c>
      <c r="K354" s="7" t="str">
        <f t="shared" si="35"/>
        <v/>
      </c>
    </row>
    <row r="355" spans="1:11" x14ac:dyDescent="0.45">
      <c r="A355" s="26" t="s">
        <v>369</v>
      </c>
      <c r="B355" s="8" t="s">
        <v>417</v>
      </c>
      <c r="C355" s="8" t="s">
        <v>417</v>
      </c>
      <c r="D355" s="8">
        <v>4</v>
      </c>
      <c r="E355" s="8">
        <v>2</v>
      </c>
      <c r="F355" s="8" t="s">
        <v>417</v>
      </c>
      <c r="G355" s="7" t="str">
        <f t="shared" si="31"/>
        <v/>
      </c>
      <c r="H355" s="7" t="str">
        <f t="shared" si="32"/>
        <v/>
      </c>
      <c r="I355" s="7">
        <f t="shared" si="33"/>
        <v>0.4</v>
      </c>
      <c r="J355" s="7">
        <f t="shared" si="34"/>
        <v>0.04</v>
      </c>
      <c r="K355" s="7" t="str">
        <f t="shared" si="35"/>
        <v/>
      </c>
    </row>
    <row r="356" spans="1:11" x14ac:dyDescent="0.45">
      <c r="A356" s="26" t="s">
        <v>370</v>
      </c>
      <c r="B356" s="8" t="s">
        <v>417</v>
      </c>
      <c r="C356" s="8">
        <v>3</v>
      </c>
      <c r="D356" s="8" t="s">
        <v>417</v>
      </c>
      <c r="E356" s="8">
        <v>1</v>
      </c>
      <c r="F356" s="8" t="s">
        <v>417</v>
      </c>
      <c r="G356" s="7" t="str">
        <f t="shared" si="31"/>
        <v/>
      </c>
      <c r="H356" s="7">
        <f t="shared" si="32"/>
        <v>0.2</v>
      </c>
      <c r="I356" s="7" t="str">
        <f t="shared" si="33"/>
        <v/>
      </c>
      <c r="J356" s="7">
        <f t="shared" si="34"/>
        <v>0.02</v>
      </c>
      <c r="K356" s="7" t="str">
        <f t="shared" si="35"/>
        <v/>
      </c>
    </row>
    <row r="357" spans="1:11" x14ac:dyDescent="0.45">
      <c r="A357" s="26" t="s">
        <v>371</v>
      </c>
      <c r="B357" s="8" t="s">
        <v>417</v>
      </c>
      <c r="C357" s="8">
        <v>3</v>
      </c>
      <c r="D357" s="8">
        <v>4</v>
      </c>
      <c r="E357" s="8" t="s">
        <v>417</v>
      </c>
      <c r="F357" s="8" t="s">
        <v>417</v>
      </c>
      <c r="G357" s="7" t="str">
        <f t="shared" si="31"/>
        <v/>
      </c>
      <c r="H357" s="7">
        <f t="shared" si="32"/>
        <v>0.2</v>
      </c>
      <c r="I357" s="7">
        <f t="shared" si="33"/>
        <v>0.4</v>
      </c>
      <c r="J357" s="7" t="str">
        <f t="shared" si="34"/>
        <v/>
      </c>
      <c r="K357" s="7" t="str">
        <f t="shared" si="35"/>
        <v/>
      </c>
    </row>
    <row r="358" spans="1:11" x14ac:dyDescent="0.45">
      <c r="A358" s="26" t="s">
        <v>372</v>
      </c>
      <c r="B358" s="8">
        <v>4</v>
      </c>
      <c r="C358" s="8" t="s">
        <v>417</v>
      </c>
      <c r="D358" s="8" t="s">
        <v>417</v>
      </c>
      <c r="E358" s="8">
        <v>3</v>
      </c>
      <c r="F358" s="8" t="s">
        <v>417</v>
      </c>
      <c r="G358" s="7">
        <f t="shared" si="31"/>
        <v>0.4</v>
      </c>
      <c r="H358" s="7" t="str">
        <f t="shared" si="32"/>
        <v/>
      </c>
      <c r="I358" s="7" t="str">
        <f t="shared" si="33"/>
        <v/>
      </c>
      <c r="J358" s="7">
        <f t="shared" si="34"/>
        <v>0.2</v>
      </c>
      <c r="K358" s="7" t="str">
        <f t="shared" si="35"/>
        <v/>
      </c>
    </row>
    <row r="359" spans="1:11" x14ac:dyDescent="0.45">
      <c r="A359" s="26" t="s">
        <v>373</v>
      </c>
      <c r="B359" s="8">
        <v>5</v>
      </c>
      <c r="C359" s="8" t="s">
        <v>417</v>
      </c>
      <c r="D359" s="8" t="s">
        <v>417</v>
      </c>
      <c r="E359" s="8" t="s">
        <v>417</v>
      </c>
      <c r="F359" s="8">
        <v>2</v>
      </c>
      <c r="G359" s="7">
        <f t="shared" si="31"/>
        <v>0.6</v>
      </c>
      <c r="H359" s="7" t="str">
        <f t="shared" si="32"/>
        <v/>
      </c>
      <c r="I359" s="7" t="str">
        <f t="shared" si="33"/>
        <v/>
      </c>
      <c r="J359" s="7" t="str">
        <f t="shared" si="34"/>
        <v/>
      </c>
      <c r="K359" s="7">
        <f t="shared" si="35"/>
        <v>0.04</v>
      </c>
    </row>
    <row r="360" spans="1:11" x14ac:dyDescent="0.45">
      <c r="A360" s="26" t="s">
        <v>374</v>
      </c>
      <c r="B360" s="8" t="s">
        <v>417</v>
      </c>
      <c r="C360" s="8">
        <v>3</v>
      </c>
      <c r="D360" s="8">
        <v>3</v>
      </c>
      <c r="E360" s="8" t="s">
        <v>417</v>
      </c>
      <c r="F360" s="8" t="s">
        <v>417</v>
      </c>
      <c r="G360" s="7" t="str">
        <f t="shared" si="31"/>
        <v/>
      </c>
      <c r="H360" s="7">
        <f t="shared" si="32"/>
        <v>0.2</v>
      </c>
      <c r="I360" s="7">
        <f t="shared" si="33"/>
        <v>0.2</v>
      </c>
      <c r="J360" s="7" t="str">
        <f t="shared" si="34"/>
        <v/>
      </c>
      <c r="K360" s="7" t="str">
        <f t="shared" si="35"/>
        <v/>
      </c>
    </row>
    <row r="361" spans="1:11" x14ac:dyDescent="0.45">
      <c r="A361" s="26" t="s">
        <v>375</v>
      </c>
      <c r="B361" s="8" t="s">
        <v>417</v>
      </c>
      <c r="C361" s="8" t="s">
        <v>417</v>
      </c>
      <c r="D361" s="8">
        <v>4</v>
      </c>
      <c r="E361" s="8" t="s">
        <v>417</v>
      </c>
      <c r="F361" s="8">
        <v>1</v>
      </c>
      <c r="G361" s="7" t="str">
        <f t="shared" si="31"/>
        <v/>
      </c>
      <c r="H361" s="7" t="str">
        <f t="shared" si="32"/>
        <v/>
      </c>
      <c r="I361" s="7">
        <f t="shared" si="33"/>
        <v>0.4</v>
      </c>
      <c r="J361" s="7" t="str">
        <f t="shared" si="34"/>
        <v/>
      </c>
      <c r="K361" s="7">
        <f t="shared" si="35"/>
        <v>0.02</v>
      </c>
    </row>
    <row r="362" spans="1:11" x14ac:dyDescent="0.45">
      <c r="A362" s="26" t="s">
        <v>376</v>
      </c>
      <c r="B362" s="8" t="s">
        <v>417</v>
      </c>
      <c r="C362" s="8" t="s">
        <v>417</v>
      </c>
      <c r="D362" s="8" t="s">
        <v>417</v>
      </c>
      <c r="E362" s="8">
        <v>1</v>
      </c>
      <c r="F362" s="8">
        <v>2</v>
      </c>
      <c r="G362" s="7" t="str">
        <f t="shared" si="31"/>
        <v/>
      </c>
      <c r="H362" s="7" t="str">
        <f t="shared" si="32"/>
        <v/>
      </c>
      <c r="I362" s="7" t="str">
        <f t="shared" si="33"/>
        <v/>
      </c>
      <c r="J362" s="7">
        <f t="shared" si="34"/>
        <v>0.02</v>
      </c>
      <c r="K362" s="7">
        <f t="shared" si="35"/>
        <v>0.04</v>
      </c>
    </row>
    <row r="363" spans="1:11" x14ac:dyDescent="0.45">
      <c r="A363" s="26" t="s">
        <v>377</v>
      </c>
      <c r="B363" s="8" t="s">
        <v>417</v>
      </c>
      <c r="C363" s="8">
        <v>5</v>
      </c>
      <c r="D363" s="8">
        <v>4</v>
      </c>
      <c r="E363" s="8" t="s">
        <v>417</v>
      </c>
      <c r="F363" s="8" t="s">
        <v>417</v>
      </c>
      <c r="G363" s="7" t="str">
        <f t="shared" si="31"/>
        <v/>
      </c>
      <c r="H363" s="7">
        <f t="shared" si="32"/>
        <v>0.6</v>
      </c>
      <c r="I363" s="7">
        <f t="shared" si="33"/>
        <v>0.4</v>
      </c>
      <c r="J363" s="7" t="str">
        <f t="shared" si="34"/>
        <v/>
      </c>
      <c r="K363" s="7" t="str">
        <f t="shared" si="35"/>
        <v/>
      </c>
    </row>
    <row r="364" spans="1:11" x14ac:dyDescent="0.45">
      <c r="A364" s="26" t="s">
        <v>378</v>
      </c>
      <c r="B364" s="8">
        <v>4</v>
      </c>
      <c r="C364" s="8" t="s">
        <v>417</v>
      </c>
      <c r="D364" s="8" t="s">
        <v>417</v>
      </c>
      <c r="E364" s="8">
        <v>1</v>
      </c>
      <c r="F364" s="8" t="s">
        <v>417</v>
      </c>
      <c r="G364" s="7">
        <f t="shared" si="31"/>
        <v>0.4</v>
      </c>
      <c r="H364" s="7" t="str">
        <f t="shared" si="32"/>
        <v/>
      </c>
      <c r="I364" s="7" t="str">
        <f t="shared" si="33"/>
        <v/>
      </c>
      <c r="J364" s="7">
        <f t="shared" si="34"/>
        <v>0.02</v>
      </c>
      <c r="K364" s="7" t="str">
        <f t="shared" si="35"/>
        <v/>
      </c>
    </row>
    <row r="365" spans="1:11" x14ac:dyDescent="0.45">
      <c r="A365" s="26" t="s">
        <v>379</v>
      </c>
      <c r="B365" s="8" t="s">
        <v>417</v>
      </c>
      <c r="C365" s="8" t="s">
        <v>417</v>
      </c>
      <c r="D365" s="8">
        <v>3</v>
      </c>
      <c r="E365" s="8" t="s">
        <v>417</v>
      </c>
      <c r="F365" s="8">
        <v>2</v>
      </c>
      <c r="G365" s="7" t="str">
        <f t="shared" si="31"/>
        <v/>
      </c>
      <c r="H365" s="7" t="str">
        <f t="shared" si="32"/>
        <v/>
      </c>
      <c r="I365" s="7">
        <f t="shared" si="33"/>
        <v>0.2</v>
      </c>
      <c r="J365" s="7" t="str">
        <f t="shared" si="34"/>
        <v/>
      </c>
      <c r="K365" s="7">
        <f t="shared" si="35"/>
        <v>0.04</v>
      </c>
    </row>
    <row r="366" spans="1:11" x14ac:dyDescent="0.45">
      <c r="A366" s="26" t="s">
        <v>380</v>
      </c>
      <c r="B366" s="8">
        <v>5</v>
      </c>
      <c r="C366" s="8" t="s">
        <v>417</v>
      </c>
      <c r="D366" s="8" t="s">
        <v>417</v>
      </c>
      <c r="E366" s="8" t="s">
        <v>417</v>
      </c>
      <c r="F366" s="8">
        <v>1</v>
      </c>
      <c r="G366" s="7">
        <f t="shared" si="31"/>
        <v>0.6</v>
      </c>
      <c r="H366" s="7" t="str">
        <f t="shared" si="32"/>
        <v/>
      </c>
      <c r="I366" s="7" t="str">
        <f t="shared" si="33"/>
        <v/>
      </c>
      <c r="J366" s="7" t="str">
        <f t="shared" si="34"/>
        <v/>
      </c>
      <c r="K366" s="7">
        <f t="shared" si="35"/>
        <v>0.02</v>
      </c>
    </row>
    <row r="367" spans="1:11" x14ac:dyDescent="0.45">
      <c r="A367" s="26" t="s">
        <v>381</v>
      </c>
      <c r="B367" s="8">
        <v>4</v>
      </c>
      <c r="C367" s="8">
        <v>4</v>
      </c>
      <c r="D367" s="8" t="s">
        <v>417</v>
      </c>
      <c r="E367" s="8" t="s">
        <v>417</v>
      </c>
      <c r="F367" s="8" t="s">
        <v>417</v>
      </c>
      <c r="G367" s="7">
        <f t="shared" si="31"/>
        <v>0.4</v>
      </c>
      <c r="H367" s="7">
        <f t="shared" si="32"/>
        <v>0.4</v>
      </c>
      <c r="I367" s="7" t="str">
        <f t="shared" si="33"/>
        <v/>
      </c>
      <c r="J367" s="7" t="str">
        <f t="shared" si="34"/>
        <v/>
      </c>
      <c r="K367" s="7" t="str">
        <f t="shared" si="35"/>
        <v/>
      </c>
    </row>
    <row r="368" spans="1:11" x14ac:dyDescent="0.45">
      <c r="A368" s="26" t="s">
        <v>382</v>
      </c>
      <c r="B368" s="8" t="s">
        <v>417</v>
      </c>
      <c r="C368" s="8" t="s">
        <v>417</v>
      </c>
      <c r="D368" s="8">
        <v>4</v>
      </c>
      <c r="E368" s="8" t="s">
        <v>417</v>
      </c>
      <c r="F368" s="8">
        <v>1</v>
      </c>
      <c r="G368" s="7" t="str">
        <f t="shared" si="31"/>
        <v/>
      </c>
      <c r="H368" s="7" t="str">
        <f t="shared" si="32"/>
        <v/>
      </c>
      <c r="I368" s="7">
        <f t="shared" si="33"/>
        <v>0.4</v>
      </c>
      <c r="J368" s="7" t="str">
        <f t="shared" si="34"/>
        <v/>
      </c>
      <c r="K368" s="7">
        <f t="shared" si="35"/>
        <v>0.02</v>
      </c>
    </row>
    <row r="369" spans="1:11" x14ac:dyDescent="0.45">
      <c r="A369" s="26" t="s">
        <v>383</v>
      </c>
      <c r="B369" s="8">
        <v>5</v>
      </c>
      <c r="C369" s="8" t="s">
        <v>417</v>
      </c>
      <c r="D369" s="8">
        <v>3</v>
      </c>
      <c r="E369" s="8" t="s">
        <v>417</v>
      </c>
      <c r="F369" s="8" t="s">
        <v>417</v>
      </c>
      <c r="G369" s="7">
        <f t="shared" si="31"/>
        <v>0.6</v>
      </c>
      <c r="H369" s="7" t="str">
        <f t="shared" si="32"/>
        <v/>
      </c>
      <c r="I369" s="7">
        <f t="shared" si="33"/>
        <v>0.2</v>
      </c>
      <c r="J369" s="7" t="str">
        <f t="shared" si="34"/>
        <v/>
      </c>
      <c r="K369" s="7" t="str">
        <f t="shared" si="35"/>
        <v/>
      </c>
    </row>
    <row r="370" spans="1:11" x14ac:dyDescent="0.45">
      <c r="A370" s="26" t="s">
        <v>384</v>
      </c>
      <c r="B370" s="8" t="s">
        <v>417</v>
      </c>
      <c r="C370" s="8">
        <v>4</v>
      </c>
      <c r="D370" s="8" t="s">
        <v>417</v>
      </c>
      <c r="E370" s="8">
        <v>2</v>
      </c>
      <c r="F370" s="8" t="s">
        <v>417</v>
      </c>
      <c r="G370" s="7" t="str">
        <f t="shared" si="31"/>
        <v/>
      </c>
      <c r="H370" s="7">
        <f t="shared" si="32"/>
        <v>0.4</v>
      </c>
      <c r="I370" s="7" t="str">
        <f t="shared" si="33"/>
        <v/>
      </c>
      <c r="J370" s="7">
        <f t="shared" si="34"/>
        <v>0.04</v>
      </c>
      <c r="K370" s="7" t="str">
        <f t="shared" si="35"/>
        <v/>
      </c>
    </row>
    <row r="371" spans="1:11" x14ac:dyDescent="0.45">
      <c r="A371" s="26" t="s">
        <v>385</v>
      </c>
      <c r="B371" s="8">
        <v>4</v>
      </c>
      <c r="C371" s="8" t="s">
        <v>417</v>
      </c>
      <c r="D371" s="8" t="s">
        <v>417</v>
      </c>
      <c r="E371" s="8">
        <v>2</v>
      </c>
      <c r="F371" s="8" t="s">
        <v>417</v>
      </c>
      <c r="G371" s="7">
        <f t="shared" si="31"/>
        <v>0.4</v>
      </c>
      <c r="H371" s="7" t="str">
        <f t="shared" si="32"/>
        <v/>
      </c>
      <c r="I371" s="7" t="str">
        <f t="shared" si="33"/>
        <v/>
      </c>
      <c r="J371" s="7">
        <f t="shared" si="34"/>
        <v>0.04</v>
      </c>
      <c r="K371" s="7" t="str">
        <f t="shared" si="35"/>
        <v/>
      </c>
    </row>
    <row r="372" spans="1:11" x14ac:dyDescent="0.45">
      <c r="A372" s="26" t="s">
        <v>386</v>
      </c>
      <c r="B372" s="8" t="s">
        <v>417</v>
      </c>
      <c r="C372" s="8">
        <v>4</v>
      </c>
      <c r="D372" s="8" t="s">
        <v>417</v>
      </c>
      <c r="E372" s="8" t="s">
        <v>417</v>
      </c>
      <c r="F372" s="8">
        <v>2</v>
      </c>
      <c r="G372" s="7" t="str">
        <f t="shared" si="31"/>
        <v/>
      </c>
      <c r="H372" s="7">
        <f t="shared" si="32"/>
        <v>0.4</v>
      </c>
      <c r="I372" s="7" t="str">
        <f t="shared" si="33"/>
        <v/>
      </c>
      <c r="J372" s="7" t="str">
        <f t="shared" si="34"/>
        <v/>
      </c>
      <c r="K372" s="7">
        <f t="shared" si="35"/>
        <v>0.04</v>
      </c>
    </row>
    <row r="373" spans="1:11" x14ac:dyDescent="0.45">
      <c r="A373" s="26" t="s">
        <v>387</v>
      </c>
      <c r="B373" s="8" t="s">
        <v>417</v>
      </c>
      <c r="C373" s="8">
        <v>4</v>
      </c>
      <c r="D373" s="8" t="s">
        <v>417</v>
      </c>
      <c r="E373" s="8">
        <v>2</v>
      </c>
      <c r="F373" s="8" t="s">
        <v>417</v>
      </c>
      <c r="G373" s="7" t="str">
        <f t="shared" si="31"/>
        <v/>
      </c>
      <c r="H373" s="7">
        <f t="shared" si="32"/>
        <v>0.4</v>
      </c>
      <c r="I373" s="7" t="str">
        <f t="shared" si="33"/>
        <v/>
      </c>
      <c r="J373" s="7">
        <f t="shared" si="34"/>
        <v>0.04</v>
      </c>
      <c r="K373" s="7" t="str">
        <f t="shared" si="35"/>
        <v/>
      </c>
    </row>
    <row r="374" spans="1:11" x14ac:dyDescent="0.45">
      <c r="A374" s="26" t="s">
        <v>388</v>
      </c>
      <c r="B374" s="8" t="s">
        <v>417</v>
      </c>
      <c r="C374" s="8">
        <v>5</v>
      </c>
      <c r="D374" s="8" t="s">
        <v>417</v>
      </c>
      <c r="E374" s="8" t="s">
        <v>417</v>
      </c>
      <c r="F374" s="8">
        <v>1</v>
      </c>
      <c r="G374" s="7" t="str">
        <f t="shared" si="31"/>
        <v/>
      </c>
      <c r="H374" s="7">
        <f t="shared" si="32"/>
        <v>0.6</v>
      </c>
      <c r="I374" s="7" t="str">
        <f t="shared" si="33"/>
        <v/>
      </c>
      <c r="J374" s="7" t="str">
        <f t="shared" si="34"/>
        <v/>
      </c>
      <c r="K374" s="7">
        <f t="shared" si="35"/>
        <v>0.02</v>
      </c>
    </row>
    <row r="375" spans="1:11" x14ac:dyDescent="0.45">
      <c r="A375" s="26" t="s">
        <v>389</v>
      </c>
      <c r="B375" s="8" t="s">
        <v>417</v>
      </c>
      <c r="C375" s="8" t="s">
        <v>417</v>
      </c>
      <c r="D375" s="8">
        <v>4</v>
      </c>
      <c r="E375" s="8">
        <v>1</v>
      </c>
      <c r="F375" s="8" t="s">
        <v>417</v>
      </c>
      <c r="G375" s="7" t="str">
        <f t="shared" si="31"/>
        <v/>
      </c>
      <c r="H375" s="7" t="str">
        <f t="shared" si="32"/>
        <v/>
      </c>
      <c r="I375" s="7">
        <f t="shared" si="33"/>
        <v>0.4</v>
      </c>
      <c r="J375" s="7">
        <f t="shared" si="34"/>
        <v>0.02</v>
      </c>
      <c r="K375" s="7" t="str">
        <f t="shared" si="35"/>
        <v/>
      </c>
    </row>
    <row r="376" spans="1:11" x14ac:dyDescent="0.45">
      <c r="A376" s="26" t="s">
        <v>390</v>
      </c>
      <c r="B376" s="8" t="s">
        <v>417</v>
      </c>
      <c r="C376" s="8" t="s">
        <v>417</v>
      </c>
      <c r="D376" s="8">
        <v>4</v>
      </c>
      <c r="E376" s="8" t="s">
        <v>417</v>
      </c>
      <c r="F376" s="8">
        <v>1</v>
      </c>
      <c r="G376" s="7" t="str">
        <f t="shared" si="31"/>
        <v/>
      </c>
      <c r="H376" s="7" t="str">
        <f t="shared" si="32"/>
        <v/>
      </c>
      <c r="I376" s="7">
        <f t="shared" si="33"/>
        <v>0.4</v>
      </c>
      <c r="J376" s="7" t="str">
        <f t="shared" si="34"/>
        <v/>
      </c>
      <c r="K376" s="7">
        <f t="shared" si="35"/>
        <v>0.02</v>
      </c>
    </row>
    <row r="377" spans="1:11" x14ac:dyDescent="0.45">
      <c r="A377" s="26" t="s">
        <v>391</v>
      </c>
      <c r="B377" s="8" t="s">
        <v>417</v>
      </c>
      <c r="C377" s="8">
        <v>3</v>
      </c>
      <c r="D377" s="8" t="s">
        <v>417</v>
      </c>
      <c r="E377" s="8" t="s">
        <v>417</v>
      </c>
      <c r="F377" s="8">
        <v>1</v>
      </c>
      <c r="G377" s="7" t="str">
        <f t="shared" si="31"/>
        <v/>
      </c>
      <c r="H377" s="7">
        <f t="shared" si="32"/>
        <v>0.2</v>
      </c>
      <c r="I377" s="7" t="str">
        <f t="shared" si="33"/>
        <v/>
      </c>
      <c r="J377" s="7" t="str">
        <f t="shared" si="34"/>
        <v/>
      </c>
      <c r="K377" s="7">
        <f t="shared" si="35"/>
        <v>0.02</v>
      </c>
    </row>
    <row r="378" spans="1:11" x14ac:dyDescent="0.45">
      <c r="A378" s="26" t="s">
        <v>392</v>
      </c>
      <c r="B378" s="8" t="s">
        <v>417</v>
      </c>
      <c r="C378" s="8">
        <v>5</v>
      </c>
      <c r="D378" s="8" t="s">
        <v>417</v>
      </c>
      <c r="E378" s="8" t="s">
        <v>417</v>
      </c>
      <c r="F378" s="8">
        <v>1</v>
      </c>
      <c r="G378" s="7" t="str">
        <f t="shared" si="31"/>
        <v/>
      </c>
      <c r="H378" s="7">
        <f t="shared" si="32"/>
        <v>0.6</v>
      </c>
      <c r="I378" s="7" t="str">
        <f t="shared" si="33"/>
        <v/>
      </c>
      <c r="J378" s="7" t="str">
        <f t="shared" si="34"/>
        <v/>
      </c>
      <c r="K378" s="7">
        <f t="shared" si="35"/>
        <v>0.02</v>
      </c>
    </row>
    <row r="379" spans="1:11" x14ac:dyDescent="0.45">
      <c r="A379" s="26" t="s">
        <v>393</v>
      </c>
      <c r="B379" s="8" t="s">
        <v>417</v>
      </c>
      <c r="C379" s="8">
        <v>4</v>
      </c>
      <c r="D379" s="8" t="s">
        <v>417</v>
      </c>
      <c r="E379" s="8" t="s">
        <v>417</v>
      </c>
      <c r="F379" s="8">
        <v>1</v>
      </c>
      <c r="G379" s="7" t="str">
        <f t="shared" si="31"/>
        <v/>
      </c>
      <c r="H379" s="7">
        <f t="shared" si="32"/>
        <v>0.4</v>
      </c>
      <c r="I379" s="7" t="str">
        <f t="shared" si="33"/>
        <v/>
      </c>
      <c r="J379" s="7" t="str">
        <f t="shared" si="34"/>
        <v/>
      </c>
      <c r="K379" s="7">
        <f t="shared" si="35"/>
        <v>0.02</v>
      </c>
    </row>
    <row r="380" spans="1:11" x14ac:dyDescent="0.45">
      <c r="A380" s="26" t="s">
        <v>394</v>
      </c>
      <c r="B380" s="8" t="s">
        <v>417</v>
      </c>
      <c r="C380" s="8" t="s">
        <v>417</v>
      </c>
      <c r="D380" s="8">
        <v>3</v>
      </c>
      <c r="E380" s="8">
        <v>3</v>
      </c>
      <c r="F380" s="8" t="s">
        <v>417</v>
      </c>
      <c r="G380" s="7" t="str">
        <f t="shared" si="31"/>
        <v/>
      </c>
      <c r="H380" s="7" t="str">
        <f t="shared" si="32"/>
        <v/>
      </c>
      <c r="I380" s="7">
        <f t="shared" si="33"/>
        <v>0.2</v>
      </c>
      <c r="J380" s="7">
        <f t="shared" si="34"/>
        <v>0.2</v>
      </c>
      <c r="K380" s="7" t="str">
        <f t="shared" si="35"/>
        <v/>
      </c>
    </row>
    <row r="381" spans="1:11" x14ac:dyDescent="0.45">
      <c r="A381" s="26" t="s">
        <v>395</v>
      </c>
      <c r="B381" s="8">
        <v>5</v>
      </c>
      <c r="C381" s="8" t="s">
        <v>417</v>
      </c>
      <c r="D381" s="8" t="s">
        <v>417</v>
      </c>
      <c r="E381" s="8">
        <v>3</v>
      </c>
      <c r="F381" s="8" t="s">
        <v>417</v>
      </c>
      <c r="G381" s="7">
        <f t="shared" si="31"/>
        <v>0.6</v>
      </c>
      <c r="H381" s="7" t="str">
        <f t="shared" si="32"/>
        <v/>
      </c>
      <c r="I381" s="7" t="str">
        <f t="shared" si="33"/>
        <v/>
      </c>
      <c r="J381" s="7">
        <f t="shared" si="34"/>
        <v>0.2</v>
      </c>
      <c r="K381" s="7" t="str">
        <f t="shared" si="35"/>
        <v/>
      </c>
    </row>
    <row r="382" spans="1:11" x14ac:dyDescent="0.45">
      <c r="A382" s="26" t="s">
        <v>396</v>
      </c>
      <c r="B382" s="8">
        <v>5</v>
      </c>
      <c r="C382" s="8" t="s">
        <v>417</v>
      </c>
      <c r="D382" s="8" t="s">
        <v>417</v>
      </c>
      <c r="E382" s="8" t="s">
        <v>417</v>
      </c>
      <c r="F382" s="8">
        <v>1</v>
      </c>
      <c r="G382" s="7">
        <f t="shared" si="31"/>
        <v>0.6</v>
      </c>
      <c r="H382" s="7" t="str">
        <f t="shared" si="32"/>
        <v/>
      </c>
      <c r="I382" s="7" t="str">
        <f t="shared" si="33"/>
        <v/>
      </c>
      <c r="J382" s="7" t="str">
        <f t="shared" si="34"/>
        <v/>
      </c>
      <c r="K382" s="7">
        <f t="shared" si="35"/>
        <v>0.02</v>
      </c>
    </row>
    <row r="383" spans="1:11" x14ac:dyDescent="0.45">
      <c r="A383" s="26" t="s">
        <v>397</v>
      </c>
      <c r="B383" s="8" t="s">
        <v>417</v>
      </c>
      <c r="C383" s="8">
        <v>5</v>
      </c>
      <c r="D383" s="8">
        <v>4</v>
      </c>
      <c r="E383" s="8" t="s">
        <v>417</v>
      </c>
      <c r="F383" s="8" t="s">
        <v>417</v>
      </c>
      <c r="G383" s="7" t="str">
        <f t="shared" si="31"/>
        <v/>
      </c>
      <c r="H383" s="7">
        <f t="shared" si="32"/>
        <v>0.6</v>
      </c>
      <c r="I383" s="7">
        <f t="shared" si="33"/>
        <v>0.4</v>
      </c>
      <c r="J383" s="7" t="str">
        <f t="shared" si="34"/>
        <v/>
      </c>
      <c r="K383" s="7" t="str">
        <f t="shared" si="35"/>
        <v/>
      </c>
    </row>
    <row r="384" spans="1:11" x14ac:dyDescent="0.45">
      <c r="A384" s="26" t="s">
        <v>398</v>
      </c>
      <c r="B384" s="8">
        <v>5</v>
      </c>
      <c r="C384" s="8">
        <v>4</v>
      </c>
      <c r="D384" s="8" t="s">
        <v>417</v>
      </c>
      <c r="E384" s="8" t="s">
        <v>417</v>
      </c>
      <c r="F384" s="8" t="s">
        <v>417</v>
      </c>
      <c r="G384" s="7">
        <f t="shared" si="31"/>
        <v>0.6</v>
      </c>
      <c r="H384" s="7">
        <f t="shared" si="32"/>
        <v>0.4</v>
      </c>
      <c r="I384" s="7" t="str">
        <f t="shared" si="33"/>
        <v/>
      </c>
      <c r="J384" s="7" t="str">
        <f t="shared" si="34"/>
        <v/>
      </c>
      <c r="K384" s="7" t="str">
        <f t="shared" si="35"/>
        <v/>
      </c>
    </row>
    <row r="385" spans="1:11" x14ac:dyDescent="0.45">
      <c r="A385" s="26" t="s">
        <v>399</v>
      </c>
      <c r="B385" s="8">
        <v>5</v>
      </c>
      <c r="C385" s="8" t="s">
        <v>417</v>
      </c>
      <c r="D385" s="8" t="s">
        <v>417</v>
      </c>
      <c r="E385" s="8" t="s">
        <v>417</v>
      </c>
      <c r="F385" s="8">
        <v>1</v>
      </c>
      <c r="G385" s="7">
        <f t="shared" si="31"/>
        <v>0.6</v>
      </c>
      <c r="H385" s="7" t="str">
        <f t="shared" si="32"/>
        <v/>
      </c>
      <c r="I385" s="7" t="str">
        <f t="shared" si="33"/>
        <v/>
      </c>
      <c r="J385" s="7" t="str">
        <f t="shared" si="34"/>
        <v/>
      </c>
      <c r="K385" s="7">
        <f t="shared" si="35"/>
        <v>0.02</v>
      </c>
    </row>
    <row r="386" spans="1:11" x14ac:dyDescent="0.45">
      <c r="A386" s="26" t="s">
        <v>400</v>
      </c>
      <c r="B386" s="8">
        <v>4</v>
      </c>
      <c r="C386" s="8">
        <v>3</v>
      </c>
      <c r="D386" s="8" t="s">
        <v>417</v>
      </c>
      <c r="E386" s="8" t="s">
        <v>417</v>
      </c>
      <c r="F386" s="8" t="s">
        <v>417</v>
      </c>
      <c r="G386" s="7">
        <f t="shared" si="31"/>
        <v>0.4</v>
      </c>
      <c r="H386" s="7">
        <f t="shared" si="32"/>
        <v>0.2</v>
      </c>
      <c r="I386" s="7" t="str">
        <f t="shared" si="33"/>
        <v/>
      </c>
      <c r="J386" s="7" t="str">
        <f t="shared" si="34"/>
        <v/>
      </c>
      <c r="K386" s="7" t="str">
        <f t="shared" si="35"/>
        <v/>
      </c>
    </row>
    <row r="387" spans="1:11" x14ac:dyDescent="0.45">
      <c r="A387" s="26" t="s">
        <v>401</v>
      </c>
      <c r="B387" s="8">
        <v>4</v>
      </c>
      <c r="C387" s="8">
        <v>5</v>
      </c>
      <c r="D387" s="8" t="s">
        <v>417</v>
      </c>
      <c r="E387" s="8" t="s">
        <v>417</v>
      </c>
      <c r="F387" s="8" t="s">
        <v>417</v>
      </c>
      <c r="G387" s="7">
        <f t="shared" ref="G387:G402" si="36">IFERROR(VLOOKUP(B387,$M$3:$O$7,3,FALSE),"")</f>
        <v>0.4</v>
      </c>
      <c r="H387" s="7">
        <f t="shared" ref="H387:H402" si="37">IFERROR(VLOOKUP(C387,$M$3:$O$7,3,FALSE),"")</f>
        <v>0.6</v>
      </c>
      <c r="I387" s="7" t="str">
        <f t="shared" ref="I387:I402" si="38">IFERROR(VLOOKUP(D387,$M$3:$O$7,3,FALSE),"")</f>
        <v/>
      </c>
      <c r="J387" s="7" t="str">
        <f t="shared" ref="J387:J402" si="39">IFERROR(VLOOKUP(E387,$M$3:$O$7,3,FALSE),"")</f>
        <v/>
      </c>
      <c r="K387" s="7" t="str">
        <f t="shared" ref="K387:K402" si="40">IFERROR(VLOOKUP(F387,$M$3:$O$7,3,FALSE),"")</f>
        <v/>
      </c>
    </row>
    <row r="388" spans="1:11" x14ac:dyDescent="0.45">
      <c r="A388" s="26" t="s">
        <v>402</v>
      </c>
      <c r="B388" s="8">
        <v>5</v>
      </c>
      <c r="C388" s="8" t="s">
        <v>417</v>
      </c>
      <c r="D388" s="8" t="s">
        <v>417</v>
      </c>
      <c r="E388" s="8" t="s">
        <v>417</v>
      </c>
      <c r="F388" s="8">
        <v>1</v>
      </c>
      <c r="G388" s="7">
        <f t="shared" si="36"/>
        <v>0.6</v>
      </c>
      <c r="H388" s="7" t="str">
        <f t="shared" si="37"/>
        <v/>
      </c>
      <c r="I388" s="7" t="str">
        <f t="shared" si="38"/>
        <v/>
      </c>
      <c r="J388" s="7" t="str">
        <f t="shared" si="39"/>
        <v/>
      </c>
      <c r="K388" s="7">
        <f t="shared" si="40"/>
        <v>0.02</v>
      </c>
    </row>
    <row r="389" spans="1:11" x14ac:dyDescent="0.45">
      <c r="A389" s="26" t="s">
        <v>403</v>
      </c>
      <c r="B389" s="8" t="s">
        <v>417</v>
      </c>
      <c r="C389" s="8">
        <v>4</v>
      </c>
      <c r="D389" s="8" t="s">
        <v>417</v>
      </c>
      <c r="E389" s="8">
        <v>3</v>
      </c>
      <c r="F389" s="8" t="s">
        <v>417</v>
      </c>
      <c r="G389" s="7" t="str">
        <f t="shared" si="36"/>
        <v/>
      </c>
      <c r="H389" s="7">
        <f t="shared" si="37"/>
        <v>0.4</v>
      </c>
      <c r="I389" s="7" t="str">
        <f t="shared" si="38"/>
        <v/>
      </c>
      <c r="J389" s="7">
        <f t="shared" si="39"/>
        <v>0.2</v>
      </c>
      <c r="K389" s="7" t="str">
        <f t="shared" si="40"/>
        <v/>
      </c>
    </row>
    <row r="390" spans="1:11" x14ac:dyDescent="0.45">
      <c r="A390" s="26" t="s">
        <v>404</v>
      </c>
      <c r="B390" s="8">
        <v>4</v>
      </c>
      <c r="C390" s="8" t="s">
        <v>417</v>
      </c>
      <c r="D390" s="8">
        <v>3</v>
      </c>
      <c r="E390" s="8" t="s">
        <v>417</v>
      </c>
      <c r="F390" s="8" t="s">
        <v>417</v>
      </c>
      <c r="G390" s="7">
        <f t="shared" si="36"/>
        <v>0.4</v>
      </c>
      <c r="H390" s="7" t="str">
        <f t="shared" si="37"/>
        <v/>
      </c>
      <c r="I390" s="7">
        <f t="shared" si="38"/>
        <v>0.2</v>
      </c>
      <c r="J390" s="7" t="str">
        <f t="shared" si="39"/>
        <v/>
      </c>
      <c r="K390" s="7" t="str">
        <f t="shared" si="40"/>
        <v/>
      </c>
    </row>
    <row r="391" spans="1:11" x14ac:dyDescent="0.45">
      <c r="A391" s="26" t="s">
        <v>405</v>
      </c>
      <c r="B391" s="8">
        <v>5</v>
      </c>
      <c r="C391" s="8" t="s">
        <v>417</v>
      </c>
      <c r="D391" s="8" t="s">
        <v>417</v>
      </c>
      <c r="E391" s="8" t="s">
        <v>417</v>
      </c>
      <c r="F391" s="8">
        <v>2</v>
      </c>
      <c r="G391" s="7">
        <f t="shared" si="36"/>
        <v>0.6</v>
      </c>
      <c r="H391" s="7" t="str">
        <f t="shared" si="37"/>
        <v/>
      </c>
      <c r="I391" s="7" t="str">
        <f t="shared" si="38"/>
        <v/>
      </c>
      <c r="J391" s="7" t="str">
        <f t="shared" si="39"/>
        <v/>
      </c>
      <c r="K391" s="7">
        <f t="shared" si="40"/>
        <v>0.04</v>
      </c>
    </row>
    <row r="392" spans="1:11" x14ac:dyDescent="0.45">
      <c r="A392" s="26" t="s">
        <v>406</v>
      </c>
      <c r="B392" s="8" t="s">
        <v>417</v>
      </c>
      <c r="C392" s="8" t="s">
        <v>417</v>
      </c>
      <c r="D392" s="8" t="s">
        <v>417</v>
      </c>
      <c r="E392" s="8">
        <v>1</v>
      </c>
      <c r="F392" s="8">
        <v>1</v>
      </c>
      <c r="G392" s="7" t="str">
        <f t="shared" si="36"/>
        <v/>
      </c>
      <c r="H392" s="7" t="str">
        <f t="shared" si="37"/>
        <v/>
      </c>
      <c r="I392" s="7" t="str">
        <f t="shared" si="38"/>
        <v/>
      </c>
      <c r="J392" s="7">
        <f t="shared" si="39"/>
        <v>0.02</v>
      </c>
      <c r="K392" s="7">
        <f t="shared" si="40"/>
        <v>0.02</v>
      </c>
    </row>
    <row r="393" spans="1:11" x14ac:dyDescent="0.45">
      <c r="A393" s="26" t="s">
        <v>407</v>
      </c>
      <c r="B393" s="8" t="s">
        <v>417</v>
      </c>
      <c r="C393" s="8">
        <v>3</v>
      </c>
      <c r="D393" s="8">
        <v>4</v>
      </c>
      <c r="E393" s="8" t="s">
        <v>417</v>
      </c>
      <c r="F393" s="8" t="s">
        <v>417</v>
      </c>
      <c r="G393" s="7" t="str">
        <f t="shared" si="36"/>
        <v/>
      </c>
      <c r="H393" s="7">
        <f t="shared" si="37"/>
        <v>0.2</v>
      </c>
      <c r="I393" s="7">
        <f t="shared" si="38"/>
        <v>0.4</v>
      </c>
      <c r="J393" s="7" t="str">
        <f t="shared" si="39"/>
        <v/>
      </c>
      <c r="K393" s="7" t="str">
        <f t="shared" si="40"/>
        <v/>
      </c>
    </row>
    <row r="394" spans="1:11" x14ac:dyDescent="0.45">
      <c r="A394" s="26" t="s">
        <v>408</v>
      </c>
      <c r="B394" s="8">
        <v>5</v>
      </c>
      <c r="C394" s="8">
        <v>3</v>
      </c>
      <c r="D394" s="8" t="s">
        <v>417</v>
      </c>
      <c r="E394" s="8" t="s">
        <v>417</v>
      </c>
      <c r="F394" s="8" t="s">
        <v>417</v>
      </c>
      <c r="G394" s="7">
        <f t="shared" si="36"/>
        <v>0.6</v>
      </c>
      <c r="H394" s="7">
        <f t="shared" si="37"/>
        <v>0.2</v>
      </c>
      <c r="I394" s="7" t="str">
        <f t="shared" si="38"/>
        <v/>
      </c>
      <c r="J394" s="7" t="str">
        <f t="shared" si="39"/>
        <v/>
      </c>
      <c r="K394" s="7" t="str">
        <f t="shared" si="40"/>
        <v/>
      </c>
    </row>
    <row r="395" spans="1:11" x14ac:dyDescent="0.45">
      <c r="A395" s="26" t="s">
        <v>409</v>
      </c>
      <c r="B395" s="8">
        <v>5</v>
      </c>
      <c r="C395" s="8" t="s">
        <v>417</v>
      </c>
      <c r="D395" s="8" t="s">
        <v>417</v>
      </c>
      <c r="E395" s="8">
        <v>1</v>
      </c>
      <c r="F395" s="8" t="s">
        <v>417</v>
      </c>
      <c r="G395" s="7">
        <f t="shared" si="36"/>
        <v>0.6</v>
      </c>
      <c r="H395" s="7" t="str">
        <f t="shared" si="37"/>
        <v/>
      </c>
      <c r="I395" s="7" t="str">
        <f t="shared" si="38"/>
        <v/>
      </c>
      <c r="J395" s="7">
        <f t="shared" si="39"/>
        <v>0.02</v>
      </c>
      <c r="K395" s="7" t="str">
        <f t="shared" si="40"/>
        <v/>
      </c>
    </row>
    <row r="396" spans="1:11" x14ac:dyDescent="0.45">
      <c r="A396" s="26" t="s">
        <v>410</v>
      </c>
      <c r="B396" s="8" t="s">
        <v>417</v>
      </c>
      <c r="C396" s="8" t="s">
        <v>417</v>
      </c>
      <c r="D396" s="8">
        <v>4</v>
      </c>
      <c r="E396" s="8" t="s">
        <v>417</v>
      </c>
      <c r="F396" s="8">
        <v>1</v>
      </c>
      <c r="G396" s="7" t="str">
        <f t="shared" si="36"/>
        <v/>
      </c>
      <c r="H396" s="7" t="str">
        <f t="shared" si="37"/>
        <v/>
      </c>
      <c r="I396" s="7">
        <f t="shared" si="38"/>
        <v>0.4</v>
      </c>
      <c r="J396" s="7" t="str">
        <f t="shared" si="39"/>
        <v/>
      </c>
      <c r="K396" s="7">
        <f t="shared" si="40"/>
        <v>0.02</v>
      </c>
    </row>
    <row r="397" spans="1:11" x14ac:dyDescent="0.45">
      <c r="A397" s="26" t="s">
        <v>411</v>
      </c>
      <c r="B397" s="8">
        <v>4</v>
      </c>
      <c r="C397" s="8">
        <v>5</v>
      </c>
      <c r="D397" s="8" t="s">
        <v>417</v>
      </c>
      <c r="E397" s="8" t="s">
        <v>417</v>
      </c>
      <c r="F397" s="8" t="s">
        <v>417</v>
      </c>
      <c r="G397" s="7">
        <f t="shared" si="36"/>
        <v>0.4</v>
      </c>
      <c r="H397" s="7">
        <f t="shared" si="37"/>
        <v>0.6</v>
      </c>
      <c r="I397" s="7" t="str">
        <f t="shared" si="38"/>
        <v/>
      </c>
      <c r="J397" s="7" t="str">
        <f t="shared" si="39"/>
        <v/>
      </c>
      <c r="K397" s="7" t="str">
        <f t="shared" si="40"/>
        <v/>
      </c>
    </row>
    <row r="398" spans="1:11" x14ac:dyDescent="0.45">
      <c r="A398" s="26" t="s">
        <v>412</v>
      </c>
      <c r="B398" s="8">
        <v>5</v>
      </c>
      <c r="C398" s="8" t="s">
        <v>417</v>
      </c>
      <c r="D398" s="8">
        <v>3</v>
      </c>
      <c r="E398" s="8" t="s">
        <v>417</v>
      </c>
      <c r="F398" s="8" t="s">
        <v>417</v>
      </c>
      <c r="G398" s="7">
        <f t="shared" si="36"/>
        <v>0.6</v>
      </c>
      <c r="H398" s="7" t="str">
        <f t="shared" si="37"/>
        <v/>
      </c>
      <c r="I398" s="7">
        <f t="shared" si="38"/>
        <v>0.2</v>
      </c>
      <c r="J398" s="7" t="str">
        <f t="shared" si="39"/>
        <v/>
      </c>
      <c r="K398" s="7" t="str">
        <f t="shared" si="40"/>
        <v/>
      </c>
    </row>
    <row r="399" spans="1:11" x14ac:dyDescent="0.45">
      <c r="A399" s="26" t="s">
        <v>413</v>
      </c>
      <c r="B399" s="8" t="s">
        <v>417</v>
      </c>
      <c r="C399" s="8" t="s">
        <v>417</v>
      </c>
      <c r="D399" s="8">
        <v>3</v>
      </c>
      <c r="E399" s="8" t="s">
        <v>417</v>
      </c>
      <c r="F399" s="8">
        <v>1</v>
      </c>
      <c r="G399" s="7" t="str">
        <f t="shared" si="36"/>
        <v/>
      </c>
      <c r="H399" s="7" t="str">
        <f t="shared" si="37"/>
        <v/>
      </c>
      <c r="I399" s="7">
        <f t="shared" si="38"/>
        <v>0.2</v>
      </c>
      <c r="J399" s="7" t="str">
        <f t="shared" si="39"/>
        <v/>
      </c>
      <c r="K399" s="7">
        <f t="shared" si="40"/>
        <v>0.02</v>
      </c>
    </row>
    <row r="400" spans="1:11" x14ac:dyDescent="0.45">
      <c r="A400" s="26" t="s">
        <v>414</v>
      </c>
      <c r="B400" s="8">
        <v>4</v>
      </c>
      <c r="C400" s="8" t="s">
        <v>417</v>
      </c>
      <c r="D400" s="8">
        <v>3</v>
      </c>
      <c r="E400" s="8" t="s">
        <v>417</v>
      </c>
      <c r="F400" s="8" t="s">
        <v>417</v>
      </c>
      <c r="G400" s="7">
        <f t="shared" si="36"/>
        <v>0.4</v>
      </c>
      <c r="H400" s="7" t="str">
        <f t="shared" si="37"/>
        <v/>
      </c>
      <c r="I400" s="7">
        <f t="shared" si="38"/>
        <v>0.2</v>
      </c>
      <c r="J400" s="7" t="str">
        <f t="shared" si="39"/>
        <v/>
      </c>
      <c r="K400" s="7" t="str">
        <f t="shared" si="40"/>
        <v/>
      </c>
    </row>
    <row r="401" spans="1:11" x14ac:dyDescent="0.45">
      <c r="A401" s="26" t="s">
        <v>415</v>
      </c>
      <c r="B401" s="8">
        <v>5</v>
      </c>
      <c r="C401" s="8">
        <v>3</v>
      </c>
      <c r="D401" s="8" t="s">
        <v>417</v>
      </c>
      <c r="E401" s="8" t="s">
        <v>417</v>
      </c>
      <c r="F401" s="8" t="s">
        <v>417</v>
      </c>
      <c r="G401" s="7">
        <f t="shared" si="36"/>
        <v>0.6</v>
      </c>
      <c r="H401" s="7">
        <f t="shared" si="37"/>
        <v>0.2</v>
      </c>
      <c r="I401" s="7" t="str">
        <f t="shared" si="38"/>
        <v/>
      </c>
      <c r="J401" s="7" t="str">
        <f t="shared" si="39"/>
        <v/>
      </c>
      <c r="K401" s="7" t="str">
        <f t="shared" si="40"/>
        <v/>
      </c>
    </row>
    <row r="402" spans="1:11" x14ac:dyDescent="0.45">
      <c r="A402" s="26" t="s">
        <v>416</v>
      </c>
      <c r="B402" s="8">
        <v>4</v>
      </c>
      <c r="C402" s="8">
        <v>3</v>
      </c>
      <c r="D402" s="8" t="s">
        <v>417</v>
      </c>
      <c r="E402" s="8" t="s">
        <v>417</v>
      </c>
      <c r="F402" s="8" t="s">
        <v>417</v>
      </c>
      <c r="G402" s="7">
        <f t="shared" si="36"/>
        <v>0.4</v>
      </c>
      <c r="H402" s="7">
        <f t="shared" si="37"/>
        <v>0.2</v>
      </c>
      <c r="I402" s="7" t="str">
        <f t="shared" si="38"/>
        <v/>
      </c>
      <c r="J402" s="7" t="str">
        <f t="shared" si="39"/>
        <v/>
      </c>
      <c r="K402" s="7" t="str">
        <f t="shared" si="40"/>
        <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E04C7-289C-4A83-9F40-C56B47E9298C}">
  <dimension ref="A24:H30"/>
  <sheetViews>
    <sheetView topLeftCell="A4" workbookViewId="0">
      <selection activeCell="H26" sqref="H26"/>
    </sheetView>
  </sheetViews>
  <sheetFormatPr defaultRowHeight="14.25" x14ac:dyDescent="0.45"/>
  <cols>
    <col min="2" max="2" width="20.19921875" customWidth="1"/>
    <col min="3" max="3" width="14.73046875" customWidth="1"/>
    <col min="9" max="9" width="13.265625" customWidth="1"/>
  </cols>
  <sheetData>
    <row r="24" spans="1:8" ht="18" x14ac:dyDescent="0.55000000000000004">
      <c r="B24" s="38" t="s">
        <v>430</v>
      </c>
    </row>
    <row r="25" spans="1:8" ht="18" x14ac:dyDescent="0.55000000000000004">
      <c r="H25" s="42" t="s">
        <v>434</v>
      </c>
    </row>
    <row r="26" spans="1:8" ht="21" x14ac:dyDescent="0.65">
      <c r="A26" s="42" t="s">
        <v>433</v>
      </c>
      <c r="B26" s="39" t="s">
        <v>429</v>
      </c>
      <c r="C26" s="40">
        <v>18.514930572849927</v>
      </c>
    </row>
    <row r="27" spans="1:8" ht="21" x14ac:dyDescent="0.65">
      <c r="A27" s="42" t="s">
        <v>432</v>
      </c>
      <c r="B27" s="39" t="s">
        <v>428</v>
      </c>
      <c r="C27" s="40">
        <v>-0.28317932908339633</v>
      </c>
    </row>
    <row r="30" spans="1:8" ht="30.75" x14ac:dyDescent="0.9">
      <c r="B30" s="41" t="s">
        <v>431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Basic</vt:lpstr>
      <vt:lpstr>Advanced</vt:lpstr>
      <vt:lpstr>Logit function for probability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Baker</dc:creator>
  <cp:lastModifiedBy>Windows User</cp:lastModifiedBy>
  <dcterms:created xsi:type="dcterms:W3CDTF">2015-06-05T18:17:20Z</dcterms:created>
  <dcterms:modified xsi:type="dcterms:W3CDTF">2022-04-03T22:13:38Z</dcterms:modified>
</cp:coreProperties>
</file>